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9420" windowHeight="11020" activeTab="0"/>
  </bookViews>
  <sheets>
    <sheet name="Willow2021" sheetId="1" r:id="rId1"/>
    <sheet name="2019" sheetId="2" r:id="rId2"/>
    <sheet name="IndoorS2020" sheetId="3" r:id="rId3"/>
    <sheet name="IndoorA2019" sheetId="4" r:id="rId4"/>
    <sheet name="Willow2019" sheetId="5" r:id="rId5"/>
    <sheet name="2018" sheetId="6" r:id="rId6"/>
    <sheet name="Willow2018" sheetId="7" r:id="rId7"/>
  </sheets>
  <definedNames/>
  <calcPr fullCalcOnLoad="1"/>
</workbook>
</file>

<file path=xl/sharedStrings.xml><?xml version="1.0" encoding="utf-8"?>
<sst xmlns="http://schemas.openxmlformats.org/spreadsheetml/2006/main" count="2983" uniqueCount="749">
  <si>
    <t>Ash</t>
  </si>
  <si>
    <t>Akbari</t>
  </si>
  <si>
    <t xml:space="preserve">Darren </t>
  </si>
  <si>
    <t>Britton</t>
  </si>
  <si>
    <t xml:space="preserve">Jeff </t>
  </si>
  <si>
    <t>Clapham</t>
  </si>
  <si>
    <t xml:space="preserve">John </t>
  </si>
  <si>
    <t>Furnham</t>
  </si>
  <si>
    <t xml:space="preserve">Andy </t>
  </si>
  <si>
    <t xml:space="preserve">Will </t>
  </si>
  <si>
    <t>Goad</t>
  </si>
  <si>
    <t>Hirani</t>
  </si>
  <si>
    <t xml:space="preserve">Richard </t>
  </si>
  <si>
    <t>Holliday</t>
  </si>
  <si>
    <t>Hood</t>
  </si>
  <si>
    <t xml:space="preserve">Dan </t>
  </si>
  <si>
    <t>Lewis</t>
  </si>
  <si>
    <t xml:space="preserve">Steve </t>
  </si>
  <si>
    <t>O'Reilly</t>
  </si>
  <si>
    <t>Prior</t>
  </si>
  <si>
    <t xml:space="preserve">Mark </t>
  </si>
  <si>
    <t>Stephens</t>
  </si>
  <si>
    <t xml:space="preserve">Paul </t>
  </si>
  <si>
    <t xml:space="preserve">Ed </t>
  </si>
  <si>
    <t>Stewart</t>
  </si>
  <si>
    <t xml:space="preserve">Kim </t>
  </si>
  <si>
    <t>Swain</t>
  </si>
  <si>
    <t xml:space="preserve">Dave </t>
  </si>
  <si>
    <t>Thomas</t>
  </si>
  <si>
    <t>Cavaliers</t>
  </si>
  <si>
    <t>Wenvoe</t>
  </si>
  <si>
    <t>St Fagans</t>
  </si>
  <si>
    <t>WL</t>
  </si>
  <si>
    <t>Oppo</t>
  </si>
  <si>
    <t>Venue</t>
  </si>
  <si>
    <t>Type</t>
  </si>
  <si>
    <t>Date</t>
  </si>
  <si>
    <t>Time</t>
  </si>
  <si>
    <t>Result</t>
  </si>
  <si>
    <t>Day</t>
  </si>
  <si>
    <t>Sunday</t>
  </si>
  <si>
    <t>Pentyrch</t>
  </si>
  <si>
    <t>Barry Wands</t>
  </si>
  <si>
    <t>6pm</t>
  </si>
  <si>
    <t>a</t>
  </si>
  <si>
    <t>batsman</t>
  </si>
  <si>
    <t>bowler</t>
  </si>
  <si>
    <t>keeper</t>
  </si>
  <si>
    <t>allrounder</t>
  </si>
  <si>
    <t>?</t>
  </si>
  <si>
    <t>Goff</t>
  </si>
  <si>
    <t>inj</t>
  </si>
  <si>
    <t>Gareth</t>
  </si>
  <si>
    <t>Loveridge</t>
  </si>
  <si>
    <t>cancelled</t>
  </si>
  <si>
    <t>Tesh</t>
  </si>
  <si>
    <t>Eclipse</t>
  </si>
  <si>
    <t>Barry West End</t>
  </si>
  <si>
    <t>Rogerstone</t>
  </si>
  <si>
    <t>Home/Away</t>
  </si>
  <si>
    <t>Away</t>
  </si>
  <si>
    <t>Home</t>
  </si>
  <si>
    <t>if injured</t>
  </si>
  <si>
    <t>if picked but pulled out</t>
  </si>
  <si>
    <t>Bluff</t>
  </si>
  <si>
    <t>Day G</t>
  </si>
  <si>
    <t>Mason-Wilkes</t>
  </si>
  <si>
    <t>Obee</t>
  </si>
  <si>
    <t>Owens R</t>
  </si>
  <si>
    <t>Prior J</t>
  </si>
  <si>
    <t>Stephens M</t>
  </si>
  <si>
    <t>Stephens P</t>
  </si>
  <si>
    <t>Tangney</t>
  </si>
  <si>
    <t>Thomas D</t>
  </si>
  <si>
    <t>Burke</t>
  </si>
  <si>
    <t>Pete</t>
  </si>
  <si>
    <t>Rob</t>
  </si>
  <si>
    <t>Owens</t>
  </si>
  <si>
    <t>Saint</t>
  </si>
  <si>
    <t>Tim</t>
  </si>
  <si>
    <t>Thurs</t>
  </si>
  <si>
    <t>2</t>
  </si>
  <si>
    <t>6</t>
  </si>
  <si>
    <t>Wed</t>
  </si>
  <si>
    <t>Sun</t>
  </si>
  <si>
    <t>Tues</t>
  </si>
  <si>
    <t>x</t>
  </si>
  <si>
    <t>Unknown</t>
  </si>
  <si>
    <t>p</t>
  </si>
  <si>
    <t>possible</t>
  </si>
  <si>
    <t>Medics</t>
  </si>
  <si>
    <t>Glenwood</t>
  </si>
  <si>
    <t>F20</t>
  </si>
  <si>
    <t>A</t>
  </si>
  <si>
    <t>H</t>
  </si>
  <si>
    <t>ar</t>
  </si>
  <si>
    <t>available</t>
  </si>
  <si>
    <t>selected</t>
  </si>
  <si>
    <t>not available</t>
  </si>
  <si>
    <t>requested to be reserve</t>
  </si>
  <si>
    <t>Uni Staff</t>
  </si>
  <si>
    <t>TBC</t>
  </si>
  <si>
    <t>Clytha</t>
  </si>
  <si>
    <t>Llanarth</t>
  </si>
  <si>
    <t>F40</t>
  </si>
  <si>
    <t>Lisvane</t>
  </si>
  <si>
    <t>Cath School</t>
  </si>
  <si>
    <t>Wick</t>
  </si>
  <si>
    <t>Mon</t>
  </si>
  <si>
    <t>Usk</t>
  </si>
  <si>
    <t>BH Mon</t>
  </si>
  <si>
    <t>Tour</t>
  </si>
  <si>
    <t>Sat</t>
  </si>
  <si>
    <t>Hayes Point</t>
  </si>
  <si>
    <t>Blackweir</t>
  </si>
  <si>
    <t>no fixture</t>
  </si>
  <si>
    <t>fathers day</t>
  </si>
  <si>
    <t>rained off</t>
  </si>
  <si>
    <t>League 1</t>
  </si>
  <si>
    <t>Hawks</t>
  </si>
  <si>
    <t>Trust</t>
  </si>
  <si>
    <t>Radyr Dads</t>
  </si>
  <si>
    <t>Casuals</t>
  </si>
  <si>
    <t>Centurions</t>
  </si>
  <si>
    <t>Llantwit Fardre</t>
  </si>
  <si>
    <t>League 2</t>
  </si>
  <si>
    <t>League 3</t>
  </si>
  <si>
    <t>Cathedral School</t>
  </si>
  <si>
    <t>Shield 1</t>
  </si>
  <si>
    <t>Plate 1</t>
  </si>
  <si>
    <t>Shield 2</t>
  </si>
  <si>
    <t>Plate 2</t>
  </si>
  <si>
    <t>Shield 3</t>
  </si>
  <si>
    <t>Plate 3</t>
  </si>
  <si>
    <t>Comments</t>
  </si>
  <si>
    <t>Points</t>
  </si>
  <si>
    <t>Played</t>
  </si>
  <si>
    <t>Cancelled</t>
  </si>
  <si>
    <t>Average</t>
  </si>
  <si>
    <t>Outstanding</t>
  </si>
  <si>
    <t>Thurs 13/07</t>
  </si>
  <si>
    <t>Tues 18/07</t>
  </si>
  <si>
    <t>Tues/Wed</t>
  </si>
  <si>
    <t>Thurs 20/07</t>
  </si>
  <si>
    <t>Tues 25/07</t>
  </si>
  <si>
    <t>Thurs 27/07</t>
  </si>
  <si>
    <t>Day C</t>
  </si>
  <si>
    <t>Charlie</t>
  </si>
  <si>
    <t>Day (Goff son)</t>
  </si>
  <si>
    <t>Durnall</t>
  </si>
  <si>
    <t>Chris</t>
  </si>
  <si>
    <t>Bywater</t>
  </si>
  <si>
    <t>Selected</t>
  </si>
  <si>
    <t>No Game</t>
  </si>
  <si>
    <t>The Common</t>
  </si>
  <si>
    <t>Shine</t>
  </si>
  <si>
    <t>Martin</t>
  </si>
  <si>
    <t>Alex</t>
  </si>
  <si>
    <t>Biggs</t>
  </si>
  <si>
    <t>Steve</t>
  </si>
  <si>
    <t>Cullan</t>
  </si>
  <si>
    <t>Matt</t>
  </si>
  <si>
    <t>Goodwin</t>
  </si>
  <si>
    <t>Glenwood TBC</t>
  </si>
  <si>
    <t>Bozy</t>
  </si>
  <si>
    <t>Llanvapley</t>
  </si>
  <si>
    <t>St Mellons</t>
  </si>
  <si>
    <t>1?</t>
  </si>
  <si>
    <t>BB Tour</t>
  </si>
  <si>
    <t>Wed 9th May</t>
  </si>
  <si>
    <t>Thurs 10th May</t>
  </si>
  <si>
    <t>Eclipse 113-6 (1pt) lost to Cavaliers 114-3 (14pts) by 7 wkts</t>
  </si>
  <si>
    <t>Medics 148-6 (12pts) beat Casuals 147-0 (3pts) by 4 wkts</t>
  </si>
  <si>
    <t>Ch Trust</t>
  </si>
  <si>
    <t>Trust 160-2 (15pts) beat Hawks 118-7 (0pts) by 42runs</t>
  </si>
  <si>
    <t>Wed 16th May</t>
  </si>
  <si>
    <t>Radyr</t>
  </si>
  <si>
    <t>Cup 1 Game-B</t>
  </si>
  <si>
    <t>Thurs 17th May</t>
  </si>
  <si>
    <t>Boyz</t>
  </si>
  <si>
    <t>Cup 1 Game-A</t>
  </si>
  <si>
    <t>Cup 1 Game-C</t>
  </si>
  <si>
    <t>Cup 1 Game-D</t>
  </si>
  <si>
    <t>Bye</t>
  </si>
  <si>
    <t>Medics win</t>
  </si>
  <si>
    <t>w</t>
  </si>
  <si>
    <t>Wed 23rd May</t>
  </si>
  <si>
    <t>Thurs 24th May</t>
  </si>
  <si>
    <t>Wed 30th May</t>
  </si>
  <si>
    <t>Thurs 31st May</t>
  </si>
  <si>
    <t>Eclipse 117-7 beat Radyr Dads 98-6</t>
  </si>
  <si>
    <t>Boyz 66ao lost to Centurions 68-0</t>
  </si>
  <si>
    <t>l</t>
  </si>
  <si>
    <t>Barry Island</t>
  </si>
  <si>
    <t>Wed 6th June</t>
  </si>
  <si>
    <t>Thurs 7th June</t>
  </si>
  <si>
    <t>League 4</t>
  </si>
  <si>
    <t>Wed 13th June</t>
  </si>
  <si>
    <t>Eclipse (Win B)</t>
  </si>
  <si>
    <t>Cup 2 Game-F</t>
  </si>
  <si>
    <t>Thurs 14th June</t>
  </si>
  <si>
    <t>Cup 2 Game-E</t>
  </si>
  <si>
    <t>w/c 11th June</t>
  </si>
  <si>
    <t>winner game C</t>
  </si>
  <si>
    <t>Cup 2 Game-G</t>
  </si>
  <si>
    <t>Medics (Win D)</t>
  </si>
  <si>
    <t>Cup 2 Game-H</t>
  </si>
  <si>
    <t>Wed 20th June</t>
  </si>
  <si>
    <t>Thurs 21st June</t>
  </si>
  <si>
    <t>League 5</t>
  </si>
  <si>
    <t>Wed 27th June</t>
  </si>
  <si>
    <t>Thurs 28th June</t>
  </si>
  <si>
    <t>League 6</t>
  </si>
  <si>
    <t>w/c 2nd July</t>
  </si>
  <si>
    <t>Cup Semi Game-J</t>
  </si>
  <si>
    <t>Cup Semi Game-K</t>
  </si>
  <si>
    <t>Wed 11th July</t>
  </si>
  <si>
    <t>Thurs 12th July</t>
  </si>
  <si>
    <t>League 7</t>
  </si>
  <si>
    <t>Wed 18th July</t>
  </si>
  <si>
    <t>Thurs 19th July</t>
  </si>
  <si>
    <t>Wed 25th July</t>
  </si>
  <si>
    <t>Thurs 26th July</t>
  </si>
  <si>
    <t>Wed 1st August</t>
  </si>
  <si>
    <t>Thurs 2nd August</t>
  </si>
  <si>
    <t>Wed 8 Aug</t>
  </si>
  <si>
    <t>League 8</t>
  </si>
  <si>
    <t>Cup Final Game-L</t>
  </si>
  <si>
    <t>League 9</t>
  </si>
  <si>
    <t>Cup Final Reserve Date</t>
  </si>
  <si>
    <t>White</t>
  </si>
  <si>
    <t>Hawks win</t>
  </si>
  <si>
    <t>Glenwood 110-6 (12pts) beat Medics 109-5 (3pts) by 4 wkts</t>
  </si>
  <si>
    <t>Centurions 140-2 (15pts) beat Boyz 83ao (0pts) by 83 runs</t>
  </si>
  <si>
    <t>Trust 173-1 (13pts) beat Cavs 153-4 (2pts) by 20 runs</t>
  </si>
  <si>
    <t>Casuals 159-7 (13pts) beat Hawks 137-4 (2pts) by 22 runs</t>
  </si>
  <si>
    <t>18overs</t>
  </si>
  <si>
    <t>Eclipse 142-8 (10pts) beat Medics 138-7 (5pts) by 4 runs</t>
  </si>
  <si>
    <t>Trust 258-3 (15pts) beat Boyz 125-8 (0pts) by 133 runs</t>
  </si>
  <si>
    <t>Centurions 82-5 (13pts) beat Casuals 81-9 (2pts) by 5 wkts</t>
  </si>
  <si>
    <t>Glenwood 120-3 (14pts) beat Hawks 117-9 (1pt) by 7 wkts</t>
  </si>
  <si>
    <t>Eclipse 162-5 bt Glenwood 135ao by 27 runs</t>
  </si>
  <si>
    <t>Centurions 101-0 bt Casuals 98-5 by 10 wkts</t>
  </si>
  <si>
    <t>Trust 172-4 bt Hawks 143-9 by 29 runs</t>
  </si>
  <si>
    <t>Medics 157-9 bt Cavs 153-5 by 1 wkt</t>
  </si>
  <si>
    <t>Barry WE</t>
  </si>
  <si>
    <t>Cavs 134-9 (10pts) bt Boyz 133-7 (5pts) by 1 run</t>
  </si>
  <si>
    <t>Centurions 116-4 (15pts) bt Glenwood 63ao (0pts) by 53 runs</t>
  </si>
  <si>
    <t>Eclipse 115-7 (11pts) bt Casuals 105ao (4pts) by 10 runs</t>
  </si>
  <si>
    <t>paid subs</t>
  </si>
  <si>
    <t>Eclipse 201-1 (15pts) bt Hawks 111-7 (0pts) by 90 runs</t>
  </si>
  <si>
    <t>Centurions 137-3 (14pts) bt Trust 136-5 (1pt) by 7 wkts</t>
  </si>
  <si>
    <t>Medics 164-8 (14pts) bt Boyz 135-7 (1pt) by 29 runs</t>
  </si>
  <si>
    <t>Cavaliers 141ao (13pts) bt Glenwood 124-9 (2pts) by 17 runs</t>
  </si>
  <si>
    <t>Centurions (E)</t>
  </si>
  <si>
    <t>Eclipse (F)</t>
  </si>
  <si>
    <t>Trust (G)</t>
  </si>
  <si>
    <t>Medics (H)</t>
  </si>
  <si>
    <t>Eclipse (J)</t>
  </si>
  <si>
    <t>Eclipse 131-4 bt Centurions 112-6</t>
  </si>
  <si>
    <t>Tues 17th July</t>
  </si>
  <si>
    <t>re-arranged to 17/07 - rained off</t>
  </si>
  <si>
    <t>Centurions 104-1 (15pts) bt Medics 103-5 (0pts) by 9wkts</t>
  </si>
  <si>
    <t>Eclipse 172-6 (13pts) bt Boyz 152-6 (2pts) by 20 runs</t>
  </si>
  <si>
    <t>Casuals 183-2 (15pts) bt Glenwood 135-7 (0pts) by 48 runs</t>
  </si>
  <si>
    <t>Hawks 134-8 (15pts) by Cavaliers 94-5 (0pts) by 40 runs</t>
  </si>
  <si>
    <t xml:space="preserve">Medics 177-7 bt Trust 123-8 by 54 runs </t>
  </si>
  <si>
    <t>Centurions 59-3 (14pts) bt Eclipse 58ao (1pts) by 7 wkts</t>
  </si>
  <si>
    <t>Casuals 169-3 (14pts) bt Cavaliers 168-4 (1pt) by 7 wkts</t>
  </si>
  <si>
    <t>Trust 163-4 (10pts) bt Glenwood 162-7 (5pts) by 1 run</t>
  </si>
  <si>
    <t>Boyz 101-8 (11pts) bt Hawks 100-9 (4pts) by 2 wkts</t>
  </si>
  <si>
    <t>Boyz 95ao (11pts) bt Glenwood 86ao (4pts)by 9 runs</t>
  </si>
  <si>
    <t>Medics 147-8 (15pts) bt Hawks 107-9 (0pts) by 40 runs</t>
  </si>
  <si>
    <t>Trust 172-6 (12pts) bt Eclipse 157-8 (3pts) by 15 runs</t>
  </si>
  <si>
    <t>Casuals 166-6 (13pts) bt Boyz 145-8 (2pts) by 21 runs</t>
  </si>
  <si>
    <t>Centurions 138-5 (15pts) bt Cavs 83-8 (0pts) by 55 runs</t>
  </si>
  <si>
    <t>Medics (K)</t>
  </si>
  <si>
    <t xml:space="preserve">Eclipse 143-7 bt Medics 116-9 by 27 runs </t>
  </si>
  <si>
    <t>1.30</t>
  </si>
  <si>
    <t>No of games</t>
  </si>
  <si>
    <t>new or returning 2018</t>
  </si>
  <si>
    <t>players 2018</t>
  </si>
  <si>
    <t>played 50% (13) games</t>
  </si>
  <si>
    <t>Hodkinson</t>
  </si>
  <si>
    <t>James</t>
  </si>
  <si>
    <t>Orchs</t>
  </si>
  <si>
    <t>Cross Keys</t>
  </si>
  <si>
    <t>Cup/Bowl</t>
  </si>
  <si>
    <t>Malpas</t>
  </si>
  <si>
    <t>Hurricanes</t>
  </si>
  <si>
    <t>Blackweir (TBC)</t>
  </si>
  <si>
    <t>Eclipse Anniversary</t>
  </si>
  <si>
    <t>Creigiau</t>
  </si>
  <si>
    <t>Talygarn</t>
  </si>
  <si>
    <t>Barristers</t>
  </si>
  <si>
    <t>Ponthir</t>
  </si>
  <si>
    <t>Llandaff</t>
  </si>
  <si>
    <t>Dinas Powys</t>
  </si>
  <si>
    <t>Pontcanna - TBC</t>
  </si>
  <si>
    <t xml:space="preserve">No Fixture </t>
  </si>
  <si>
    <t>Piss up Glam T20</t>
  </si>
  <si>
    <t>Glam</t>
  </si>
  <si>
    <t>Sun 06/05 - tbc</t>
  </si>
  <si>
    <t>Dinas Powis​​</t>
  </si>
  <si>
    <t>Hawks​​​</t>
  </si>
  <si>
    <t>Media Wales</t>
  </si>
  <si>
    <t>tba</t>
  </si>
  <si>
    <t>Real</t>
  </si>
  <si>
    <t>Cavs</t>
  </si>
  <si>
    <t>Willow XI</t>
  </si>
  <si>
    <t>Westbury on 7</t>
  </si>
  <si>
    <t>Llandaff Fields</t>
  </si>
  <si>
    <t>Sta Fagans</t>
  </si>
  <si>
    <t>pontcanna</t>
  </si>
  <si>
    <t>Weston</t>
  </si>
  <si>
    <t>40 overs</t>
  </si>
  <si>
    <t>Cup2</t>
  </si>
  <si>
    <t>Cup3</t>
  </si>
  <si>
    <t>Cup Final</t>
  </si>
  <si>
    <t>Sun / BH Mon</t>
  </si>
  <si>
    <t>12.30</t>
  </si>
  <si>
    <t>lost</t>
  </si>
  <si>
    <t>won</t>
  </si>
  <si>
    <t>rearranged</t>
  </si>
  <si>
    <t>World cup final</t>
  </si>
  <si>
    <t>changed to 07/08</t>
  </si>
  <si>
    <t>a?</t>
  </si>
  <si>
    <t>Jewson</t>
  </si>
  <si>
    <t>Smalley</t>
  </si>
  <si>
    <t>Matthew</t>
  </si>
  <si>
    <t>Williams</t>
  </si>
  <si>
    <t>Kyle</t>
  </si>
  <si>
    <t>Ellis</t>
  </si>
  <si>
    <t>Ollie</t>
  </si>
  <si>
    <t>Mistry</t>
  </si>
  <si>
    <t>Neil</t>
  </si>
  <si>
    <t>Jas</t>
  </si>
  <si>
    <t>Vyas</t>
  </si>
  <si>
    <t>Keeper / batsman</t>
  </si>
  <si>
    <t>Keeper / allrounder</t>
  </si>
  <si>
    <t>players 2019</t>
  </si>
  <si>
    <t>new or returning 2019</t>
  </si>
  <si>
    <t>Wed 8th May</t>
  </si>
  <si>
    <t>Thurs 9th May</t>
  </si>
  <si>
    <t>Orchestra</t>
  </si>
  <si>
    <t>Chartered Trust</t>
  </si>
  <si>
    <t>Llantwitt Fardre</t>
  </si>
  <si>
    <t>BYE</t>
  </si>
  <si>
    <t>Week 2</t>
  </si>
  <si>
    <t>Wed 15th May</t>
  </si>
  <si>
    <t>Cup Prelim Game-B</t>
  </si>
  <si>
    <t>Thurs 16th May</t>
  </si>
  <si>
    <t>Cardiff Cavaliers</t>
  </si>
  <si>
    <t>Cup Prelim Game-A</t>
  </si>
  <si>
    <t>Cup Prelim Game-C</t>
  </si>
  <si>
    <t>Cup Prelim Game-D</t>
  </si>
  <si>
    <t>Week 3</t>
  </si>
  <si>
    <t>Tues 21st May</t>
  </si>
  <si>
    <t>Thurs 23rd May</t>
  </si>
  <si>
    <t>Week 4</t>
  </si>
  <si>
    <t>Wed 29th May</t>
  </si>
  <si>
    <t>Thurs 30th May</t>
  </si>
  <si>
    <t>Week 5</t>
  </si>
  <si>
    <t>w/c 3rd June</t>
  </si>
  <si>
    <t>Boyz of Summer</t>
  </si>
  <si>
    <t>cath school/st fagans</t>
  </si>
  <si>
    <t>Cup 1 Game-E</t>
  </si>
  <si>
    <t>Llandaff fields/blackweir</t>
  </si>
  <si>
    <t>Cup 1 Game-F</t>
  </si>
  <si>
    <t>Glam Centurions</t>
  </si>
  <si>
    <t>St fagans/wenvoe</t>
  </si>
  <si>
    <t>Cup 1 Game-G</t>
  </si>
  <si>
    <t>Cup 1 Game-H</t>
  </si>
  <si>
    <t>Week 6</t>
  </si>
  <si>
    <t>Tues 11th June</t>
  </si>
  <si>
    <t>Ecplise</t>
  </si>
  <si>
    <t>Anniversary Match</t>
  </si>
  <si>
    <t>Wed 12th June</t>
  </si>
  <si>
    <t>Thurs 13th June</t>
  </si>
  <si>
    <t>Week 7</t>
  </si>
  <si>
    <t>Wed 19th June</t>
  </si>
  <si>
    <t>Thurs 20th June</t>
  </si>
  <si>
    <t>Week 8</t>
  </si>
  <si>
    <t>w/c 24th June</t>
  </si>
  <si>
    <t>Bowl 1 Game-J</t>
  </si>
  <si>
    <t>Bowl 1 Game-K</t>
  </si>
  <si>
    <t>Bowl 1 Game-L</t>
  </si>
  <si>
    <t>Bowl 1 Game-M</t>
  </si>
  <si>
    <t>Week 9</t>
  </si>
  <si>
    <t>Wed 3rd July</t>
  </si>
  <si>
    <t>Talygan</t>
  </si>
  <si>
    <t>Thurs 4th July</t>
  </si>
  <si>
    <t>Week 10</t>
  </si>
  <si>
    <t>Wed 10th July</t>
  </si>
  <si>
    <t>Thurs 11th July</t>
  </si>
  <si>
    <t>Talgarn</t>
  </si>
  <si>
    <t>Week 11</t>
  </si>
  <si>
    <t>w/c 15th July</t>
  </si>
  <si>
    <t>Cup Semi Game-R</t>
  </si>
  <si>
    <t>Cup Semi Game-S</t>
  </si>
  <si>
    <t>Bowl Semi Game-W</t>
  </si>
  <si>
    <t>Bowl Semi Game-X</t>
  </si>
  <si>
    <t>Week 12</t>
  </si>
  <si>
    <t>Wed 24th July</t>
  </si>
  <si>
    <t>Thurs 25th July</t>
  </si>
  <si>
    <t>St Fagans (TBC)</t>
  </si>
  <si>
    <t>Week 13</t>
  </si>
  <si>
    <t>Wed 31st July</t>
  </si>
  <si>
    <t>Thurs 1st Aug</t>
  </si>
  <si>
    <t>Week 14</t>
  </si>
  <si>
    <t>Wed 7th Aug</t>
  </si>
  <si>
    <t>Bowl Final</t>
  </si>
  <si>
    <t>Thurs 8th Aug</t>
  </si>
  <si>
    <t>League 10</t>
  </si>
  <si>
    <t>Week 15</t>
  </si>
  <si>
    <t>Wed 14th Aug</t>
  </si>
  <si>
    <t>League 11</t>
  </si>
  <si>
    <t>Thurs 15th Aug</t>
  </si>
  <si>
    <t>Week 16</t>
  </si>
  <si>
    <t>Wed 21st Aug</t>
  </si>
  <si>
    <t>Cup Final (Game Y)</t>
  </si>
  <si>
    <t>Reserve Date</t>
  </si>
  <si>
    <t>Bowl Final (Game Z)</t>
  </si>
  <si>
    <t>Week 1</t>
  </si>
  <si>
    <t>X</t>
  </si>
  <si>
    <t>Kamikaze</t>
  </si>
  <si>
    <t>Talygarn 55(for8)ao (0pts) lost to Centurions 56-1 (15pts) by 9 wkts</t>
  </si>
  <si>
    <t>Wed 5th June</t>
  </si>
  <si>
    <t>Cup</t>
  </si>
  <si>
    <t>Gurps</t>
  </si>
  <si>
    <t>Sanghera</t>
  </si>
  <si>
    <t>L</t>
  </si>
  <si>
    <t>W</t>
  </si>
  <si>
    <t>Hawks 119-2 beat Talygarn 118-8 (by 8 wkts)</t>
  </si>
  <si>
    <t>Casuals 125-6 beat Glenwood 93-7 (33 runs)</t>
  </si>
  <si>
    <t>Medics 166-4 beat Orchestra 117-7 (49 runs)</t>
  </si>
  <si>
    <t>Cavaliers 138-6 beat Eclipse 118-9 (20 runs)</t>
  </si>
  <si>
    <t>Glenwood 57-2 (14pts) beat Talygarn 56ao (1pt) by 8 wkts</t>
  </si>
  <si>
    <t>Ryde</t>
  </si>
  <si>
    <t>Jonny F</t>
  </si>
  <si>
    <t>Easy</t>
  </si>
  <si>
    <t>Centurions 113-3 (14pts) beat Trust 112-8 (1pt) by 7 wickets</t>
  </si>
  <si>
    <t xml:space="preserve">Cavaliers </t>
  </si>
  <si>
    <t>Cavaliers 159-5 (15pts) beat Boyz 100ao (0pts) by 59 runs</t>
  </si>
  <si>
    <t>Medics 139-7 (14pts) beat Casuals 111-8 (1pt) by 28 runs</t>
  </si>
  <si>
    <t>Orchestra 113-6 (13pts) beat Eclipse 94ao (2pts) by 19 runs</t>
  </si>
  <si>
    <t>Centurions 114-1 (13pts) beat Hawks 90-9 (2pts) by 24 runs</t>
  </si>
  <si>
    <t>BOTS 133-9 (15pts) beat Orchestra 92ao (0pts) by 41runs</t>
  </si>
  <si>
    <t>Cavaliers (Winner A)</t>
  </si>
  <si>
    <t>Cavaliers 176-6 beat Boyz 95ao by 81 runs</t>
  </si>
  <si>
    <t>Hawks (Winner B)</t>
  </si>
  <si>
    <t>Radyr Dads beat Hawks by 36 runs</t>
  </si>
  <si>
    <t>Casuals (Winner C)</t>
  </si>
  <si>
    <t>Casuals 140-7 beat Centurions 115ao by 25 runs</t>
  </si>
  <si>
    <t>Medics (Winner D)</t>
  </si>
  <si>
    <t>Medics 141-6 beat Trust 90-6 by 51 runs</t>
  </si>
  <si>
    <t>Cup Semi</t>
  </si>
  <si>
    <t>2.30</t>
  </si>
  <si>
    <t>BOTS 89-1 (15pts) beat Medics 86ao (0pts) by 9 wkts</t>
  </si>
  <si>
    <t>Hawks 136-4 (13pts) beat Glenwood 135-8 (2pts) by 6 wkts</t>
  </si>
  <si>
    <t>Niki</t>
  </si>
  <si>
    <t>King</t>
  </si>
  <si>
    <t>Hadley</t>
  </si>
  <si>
    <t>Nick</t>
  </si>
  <si>
    <t>Hawks 95-4 (13pts) beat Casuals 91ao (2pts) by 6 wkts</t>
  </si>
  <si>
    <t>Cavaliers 165-7 (15pts) beat Orchestra 69ao (0pts) by 96runs</t>
  </si>
  <si>
    <t>Centurions 128-8 (14pts) beat Medics 96ao (1pt) by 32runs</t>
  </si>
  <si>
    <t>Speirs</t>
  </si>
  <si>
    <t>Orchestra (LD)</t>
  </si>
  <si>
    <t>BOTS (LE)</t>
  </si>
  <si>
    <t>Rescheduled for Mon 1st July</t>
  </si>
  <si>
    <t>Mon 1st July</t>
  </si>
  <si>
    <t>Eclipse (LA)</t>
  </si>
  <si>
    <t>Wed 26th June</t>
  </si>
  <si>
    <t>Hawks (LF)</t>
  </si>
  <si>
    <t>Talygarn (LB)</t>
  </si>
  <si>
    <t>Centurions (LG)</t>
  </si>
  <si>
    <t>Glenwood (LC)</t>
  </si>
  <si>
    <t>Trust (LH)</t>
  </si>
  <si>
    <t>Eclipse 125ao beat Hawks 87-9 by 38 runs</t>
  </si>
  <si>
    <t>Centurions 148-2 beat Talygarn 97-9 by 51 runs</t>
  </si>
  <si>
    <t>Trust 112-7 beat Glenwood 108ao by 4 runs</t>
  </si>
  <si>
    <t>Powell</t>
  </si>
  <si>
    <t>Mike</t>
  </si>
  <si>
    <t>Morgan</t>
  </si>
  <si>
    <t>Morgan (Kims mate)</t>
  </si>
  <si>
    <t>BOTS 108-3 beat Orchestra 105ao by 7 wkts</t>
  </si>
  <si>
    <t>Medics 148-6 (15pts) beat Talygarn 90-9 (0pts) by 58runs</t>
  </si>
  <si>
    <t>Eclipse 180-4 (15pts) beat Hawks 139-9 (0pts) by 41 runs</t>
  </si>
  <si>
    <t xml:space="preserve">Casuals 108-1 (15pts) beat Trust 107-8 (0pts) by 9 wkts </t>
  </si>
  <si>
    <t>BOTS 132-9 (11pts) beat Centurions 122-4 (4pts) by 10 runs</t>
  </si>
  <si>
    <t>Cavaliers 124-6 (11pts) beat Glenwood 114ao (4pts) by 10 runs</t>
  </si>
  <si>
    <t>Centurions (Winner K)</t>
  </si>
  <si>
    <t>Eclipse (Winner J)</t>
  </si>
  <si>
    <t>Trust (Winner L)</t>
  </si>
  <si>
    <t>BOTS (Winner M)</t>
  </si>
  <si>
    <t>Cavaliers (Winner E)</t>
  </si>
  <si>
    <t>Radyr Dads (Winner F)</t>
  </si>
  <si>
    <t>Medics (Winner H)</t>
  </si>
  <si>
    <t>Casuals (Winner G)</t>
  </si>
  <si>
    <t>Wed 17th July</t>
  </si>
  <si>
    <t>Thurs 18th July</t>
  </si>
  <si>
    <t>Mardell</t>
  </si>
  <si>
    <t>William</t>
  </si>
  <si>
    <t>Jackson</t>
  </si>
  <si>
    <t>Keith</t>
  </si>
  <si>
    <t>Jackson (robs mate)</t>
  </si>
  <si>
    <t>Trust 181-4 (15pts) beat Glenwood 119-7 (0pts) by 62 runs</t>
  </si>
  <si>
    <t>Eclipse (15pts) beat Medics (0pts) due to forfeit</t>
  </si>
  <si>
    <t>Hawks 106-4 (13pts) beat Orchestra 102ao (2pts) by 6 wkts</t>
  </si>
  <si>
    <t>Casuals 177-1 (15pts) beat Talygarn 107-5 (0pts) by 70 runs</t>
  </si>
  <si>
    <t>Centurions 124-5 (13pts) beat Cavaliers 123-8 (2pts) by 5 wkts</t>
  </si>
  <si>
    <t>O'Boyle</t>
  </si>
  <si>
    <t>Daniel</t>
  </si>
  <si>
    <t>Cavaliers 151-5 beat Radyr Dads 108ao by 43 runs</t>
  </si>
  <si>
    <t>Casuals 170-4 beat Medics 114ao by 56 runs</t>
  </si>
  <si>
    <t>Centurions 141-9 beat Eclipse 64 ao by 77 runs</t>
  </si>
  <si>
    <t>Trust 167-5 beat BOTS 115ao by 52 runs</t>
  </si>
  <si>
    <t>Cup final</t>
  </si>
  <si>
    <t>Cup final res</t>
  </si>
  <si>
    <t>Trust 133-2 (14pts) beat BOTS (1pt) 130-7 by 8 wkts</t>
  </si>
  <si>
    <t>Joff (martin mate)</t>
  </si>
  <si>
    <t>Joff</t>
  </si>
  <si>
    <t>GCCC 114 for 0 (15pts) beat Eclipse 110 all out (0pts) by 10 wickets</t>
  </si>
  <si>
    <t>Medics 176-6 (15pts) beat Orchestra 118-6 (0pts) by 58 runs</t>
  </si>
  <si>
    <t>Casuals 102-9 (15pts) beat Glenwood 40ao (0pts) by 62 runs</t>
  </si>
  <si>
    <t>re-arranged to 16/07 due to council pitch availability</t>
  </si>
  <si>
    <t>BOTS 164-5 (14pts) beat Hawks 133-9 (1pt) by 31 runs</t>
  </si>
  <si>
    <t>BOTS</t>
  </si>
  <si>
    <t>Hawks 133-5 (10pts) beat Talygarn 128-6 (5pts) by 5 runs</t>
  </si>
  <si>
    <t xml:space="preserve">12th </t>
  </si>
  <si>
    <t>.</t>
  </si>
  <si>
    <t>Trust 194-5 (15pts) beat Hawks 89ao (0pts) by 105 runs</t>
  </si>
  <si>
    <t xml:space="preserve">BOTS 149-9 (12) beat Casuals 138-4 (3pts) by 11 runs </t>
  </si>
  <si>
    <t>Glenwood 94-4 (13pts) beat Orchestra 93-5 (2pts) by 6 wickets</t>
  </si>
  <si>
    <t>Cavaliers (15pts) beat Medics (0pts) due to forfeit</t>
  </si>
  <si>
    <t>Talygarn 149-7 (12pts) beat Eclipse 148ao (3pts) by 3 wkts</t>
  </si>
  <si>
    <t>Llandaff fields</t>
  </si>
  <si>
    <t>re-arranged to 22nd august</t>
  </si>
  <si>
    <t>abandoned</t>
  </si>
  <si>
    <t xml:space="preserve">Talygarn 137-4 (14pts) beat Orchestra 105-9 (1pt) by 32 runs </t>
  </si>
  <si>
    <t>Eclipse 126-6 (11pts) beat BOTS 116ao (4pts) by 10 runs</t>
  </si>
  <si>
    <t>Hawks 109-6 (12pts) beat Medics 108-7 (3pts) by 4 wickets</t>
  </si>
  <si>
    <t>Cavaliers 128-7 and Casuals 100-6 - match abandoned</t>
  </si>
  <si>
    <t>match abandoned due to rain - result as though game was cancelled/rained off. Cavs innings completed 20 overs, casuals completed 15 overs</t>
  </si>
  <si>
    <t>Whitchurch</t>
  </si>
  <si>
    <t>chnaged to wed 14th as no pitches on 15th</t>
  </si>
  <si>
    <t>Reid</t>
  </si>
  <si>
    <t>Callum</t>
  </si>
  <si>
    <t>ap</t>
  </si>
  <si>
    <t>played/selected 50% (20) games</t>
  </si>
  <si>
    <t>played/selected 25% (10) games</t>
  </si>
  <si>
    <t>BOTS 168-4 (15pts) beat Talygarn 117-7 (0pts) by 51 runs</t>
  </si>
  <si>
    <t>np</t>
  </si>
  <si>
    <t>Kineton</t>
  </si>
  <si>
    <t>Ross-on_wye</t>
  </si>
  <si>
    <t>Centurions (Winner W)</t>
  </si>
  <si>
    <t>Trust (Winner X)</t>
  </si>
  <si>
    <t>Cavaliers (Winner R)</t>
  </si>
  <si>
    <t>Casuals (Winner S)</t>
  </si>
  <si>
    <t>Casuals 120-6 beat Cavaliers 87-8 by 33 runs</t>
  </si>
  <si>
    <t>Rained off/pitch not fit</t>
  </si>
  <si>
    <t>Centurions 113-7 (15pts) beat Glenwood 50ao (0pts) by 63 runs</t>
  </si>
  <si>
    <t>ill</t>
  </si>
  <si>
    <t>no game</t>
  </si>
  <si>
    <t>28 games incl 1 abandoned</t>
  </si>
  <si>
    <t>6 cancelled</t>
  </si>
  <si>
    <t>6 rained off</t>
  </si>
  <si>
    <t>16 won</t>
  </si>
  <si>
    <t>11 lost</t>
  </si>
  <si>
    <t>wed</t>
  </si>
  <si>
    <t>time</t>
  </si>
  <si>
    <t>bat</t>
  </si>
  <si>
    <t>field</t>
  </si>
  <si>
    <t>oppo</t>
  </si>
  <si>
    <t>Bay</t>
  </si>
  <si>
    <t>Mitres</t>
  </si>
  <si>
    <t>med wales</t>
  </si>
  <si>
    <t>orchs</t>
  </si>
  <si>
    <t>medics</t>
  </si>
  <si>
    <t>Wk</t>
  </si>
  <si>
    <t>Dan L</t>
  </si>
  <si>
    <t>Will MW</t>
  </si>
  <si>
    <t>Andy</t>
  </si>
  <si>
    <t>Steve b</t>
  </si>
  <si>
    <t>Steveo</t>
  </si>
  <si>
    <t>Dan ob</t>
  </si>
  <si>
    <t>Dave W</t>
  </si>
  <si>
    <t>Dave T</t>
  </si>
  <si>
    <t>Darren</t>
  </si>
  <si>
    <t>Goffy</t>
  </si>
  <si>
    <t>Dan K</t>
  </si>
  <si>
    <t>r</t>
  </si>
  <si>
    <t>Maxy</t>
  </si>
  <si>
    <t>Thurs 6th May</t>
  </si>
  <si>
    <t>Glenwood Church</t>
  </si>
  <si>
    <t>Pontcanna</t>
  </si>
  <si>
    <t>Cavaliers 138-7 (13pts) bt Glenwood 122-9 (2pts) by 16 runs</t>
  </si>
  <si>
    <t>BOTS 107-7 (12pts) bt Casuals 106-6 (3pts) by 3 wkts</t>
  </si>
  <si>
    <t>Eclipse 126-7 (15pts) bt Talygarn 87-7 (0pts) by 42 runs</t>
  </si>
  <si>
    <t>Trust 148-8 (15pts) bt Orchestra 65-8 (0pts) by 83 runs</t>
  </si>
  <si>
    <t>Celtic Hawks</t>
  </si>
  <si>
    <t>Hawks 121-6 (12pts) bt Centurions 120-7 (3pts) by 4 wkts</t>
  </si>
  <si>
    <t>Wed 12th May</t>
  </si>
  <si>
    <t>Thurs 13th May</t>
  </si>
  <si>
    <t>Pontcanna (changed from wenvoe)</t>
  </si>
  <si>
    <t xml:space="preserve">Cathedral School </t>
  </si>
  <si>
    <t>Mon 17th May</t>
  </si>
  <si>
    <t>Wed 19th May</t>
  </si>
  <si>
    <t>Thurs 20th May</t>
  </si>
  <si>
    <t>Tues 25th May</t>
  </si>
  <si>
    <t>Wed 26th May</t>
  </si>
  <si>
    <t>Thurs 27th May</t>
  </si>
  <si>
    <t>original raised off (13/05) - moved to 25/05</t>
  </si>
  <si>
    <t>original raised off (13/05) - moved to 26/05</t>
  </si>
  <si>
    <t>TO BE MOVED (RD)- 25/05</t>
  </si>
  <si>
    <t>BOTS 179-6 (15pts) bt Cavaliers 124ao (0pts) by 55 runs</t>
  </si>
  <si>
    <t>Medics 92-8 (12pts) bt Casuals 80ao (3pts) by 12 runs</t>
  </si>
  <si>
    <t>rained off - Casuals win on coin toss</t>
  </si>
  <si>
    <t>rained off - Talygarn win by mutual consent</t>
  </si>
  <si>
    <t>Cavaliers 122-6 bt Glenwood 67ao</t>
  </si>
  <si>
    <t>Hawks 76-4 (13pts) bt Casuals 72ao (2pts) by 6 wkts</t>
  </si>
  <si>
    <t>BOTS 130-7 (15pts) bt Orchestra 85ao (0pts) by 45 runs</t>
  </si>
  <si>
    <t>Wed 2nd June</t>
  </si>
  <si>
    <t>Thurs 3rd June</t>
  </si>
  <si>
    <t>Talygarn (Winner G3)</t>
  </si>
  <si>
    <t>Cup 1 Game-7</t>
  </si>
  <si>
    <t>Cup 1 Game-8</t>
  </si>
  <si>
    <t>Casuals (Winner G1)</t>
  </si>
  <si>
    <t>Cup 1 Game-5</t>
  </si>
  <si>
    <t>Cavaliers (Winner G2)</t>
  </si>
  <si>
    <t>Cup 1 Game-6</t>
  </si>
  <si>
    <t>Wed 9th June</t>
  </si>
  <si>
    <t>Thurs 10th June</t>
  </si>
  <si>
    <t xml:space="preserve">Llandaff Fields </t>
  </si>
  <si>
    <t>Wed 16th June</t>
  </si>
  <si>
    <t>Thurs 17th June</t>
  </si>
  <si>
    <t>Wed 23rd June</t>
  </si>
  <si>
    <t>Bowl 1 Game-9</t>
  </si>
  <si>
    <t>Bowl 1 Game-10</t>
  </si>
  <si>
    <t>Bowl 1 Game-11</t>
  </si>
  <si>
    <t>Bowl 1 Game-12</t>
  </si>
  <si>
    <t>Tues 29th June</t>
  </si>
  <si>
    <t>Wed 30th June</t>
  </si>
  <si>
    <t>Thurs 1st July</t>
  </si>
  <si>
    <t>Wed 7th July</t>
  </si>
  <si>
    <t>Thurs 8th July</t>
  </si>
  <si>
    <t>Thu 15th July</t>
  </si>
  <si>
    <t>Cup Semi Game-13</t>
  </si>
  <si>
    <t>Cup Semi Game-14</t>
  </si>
  <si>
    <t>Bowl Semi Game-15</t>
  </si>
  <si>
    <t>Bowl Semi Game-16</t>
  </si>
  <si>
    <t>Tues 20th July</t>
  </si>
  <si>
    <t>Wed 21st July</t>
  </si>
  <si>
    <t>Thurs 22nd July</t>
  </si>
  <si>
    <t>Wed 28th July</t>
  </si>
  <si>
    <t>Thu 29th July</t>
  </si>
  <si>
    <t xml:space="preserve">Tues 3rd Aug </t>
  </si>
  <si>
    <t xml:space="preserve">Wed 4th Aug </t>
  </si>
  <si>
    <t>Thurs 5th Aug</t>
  </si>
  <si>
    <t>Wed 4th Aug</t>
  </si>
  <si>
    <t>Tues 10th Aug</t>
  </si>
  <si>
    <t>Wed 11th Aug</t>
  </si>
  <si>
    <t>Thurs 12th Aug</t>
  </si>
  <si>
    <t>Cup Final (res)</t>
  </si>
  <si>
    <t>Bowl Final (res)</t>
  </si>
  <si>
    <t>Centurions 121-8 bt Medics 120ao by 1 run</t>
  </si>
  <si>
    <t>original raised off (13/05) - moved to 26/05 - moving to 30/05 or 01/06 - not in the rules, but eclpise have accepted late notice as st fagans already booked/ but may more to LantFar if Cents win. Played june 1st</t>
  </si>
  <si>
    <t xml:space="preserve">Centurions (Winner G4) </t>
  </si>
  <si>
    <t xml:space="preserve">Moved to 15th June as Centurions wanted to move fixture to 3rd June and to Llantwit Fad. Eclipse unable to raie team for thurs 3rd as was scheduled to be wed 2nd June. * need to resolve this next season - all Cup 1 games need to have known home teams up front. </t>
  </si>
  <si>
    <t xml:space="preserve">Trust 176-3 bt Talygarn 120-4 by 56 runs </t>
  </si>
  <si>
    <t xml:space="preserve">BOTS 167-5 bt Casuals 107-7 by 60 runs </t>
  </si>
  <si>
    <t>Hawks 147-5 beat Cavaliers 146-4 by 5 wkts</t>
  </si>
  <si>
    <t>Casuals (Loser G5)</t>
  </si>
  <si>
    <t>Radyr Dads (Loser G3)</t>
  </si>
  <si>
    <t>Glenwood (Loser G2)</t>
  </si>
  <si>
    <t>Talygarn (Loser G7)</t>
  </si>
  <si>
    <t>Orchestra (Loser G1)</t>
  </si>
  <si>
    <t>Medics (Loser G4)</t>
  </si>
  <si>
    <t>Cavaliers (Loser G6)</t>
  </si>
  <si>
    <t>date/venue TBC</t>
  </si>
  <si>
    <t xml:space="preserve">Medics 149-7 (13pts) bt BOTS 129-9 (2pts) by 20 runs </t>
  </si>
  <si>
    <t>Glenwood 145-6 (15pts) bt Talygarn 93ao (0pts) by 52 runs</t>
  </si>
  <si>
    <t>Hawks 172-3 (14pts) bt Trust 144-7 (1pt) by 28 runs</t>
  </si>
  <si>
    <t>Centurions 111-3 (14pts) bt Casuals 110-8 (1pt) by 7 wkts</t>
  </si>
  <si>
    <t>Cavaliers 152-6 (15pts) bt Orchestra 111-5 (0pts) by 41 runs</t>
  </si>
  <si>
    <t>Eclipse 112ao bt Centurions 81ao</t>
  </si>
  <si>
    <t>BOTS 169-4 (15pts) bt Glenwood 131ao (0pts) by 38 runs</t>
  </si>
  <si>
    <t>Eclipse 183-4 (15pys) bt Trust 108-7 (0pts) by 75 runs</t>
  </si>
  <si>
    <t>Cavaliers 116-4 (13pts) bt Casuals 115-5 (2pts) by 6 wkts</t>
  </si>
  <si>
    <t>Orchestra 149-4 (12pts) bt Talygarn 138-3 (3pts) by 11 runs</t>
  </si>
  <si>
    <t>Centurions 109-1 (15pts) bt Medics 108-7 (0pts) by 9 wkts</t>
  </si>
  <si>
    <t>Radyr Dads 136-2 bt Casuals 135-6 by 8wkts</t>
  </si>
  <si>
    <t>Cavaliers 133-3 bt Medics 132-7 by 7wkts</t>
  </si>
  <si>
    <t>Glenwood 111-7 bt Centurions 110-6 by 3 wkts</t>
  </si>
  <si>
    <t>Centurions (Loser G8)</t>
  </si>
  <si>
    <t>Thurs 24th June</t>
  </si>
  <si>
    <t>Ochestra 135-6 bt Talygarn by 20 runs</t>
  </si>
  <si>
    <t>Wed 28th June</t>
  </si>
  <si>
    <t>Talygarn 81-2 (14pts) bt Medics 80ao (1pt) by 8 wkts</t>
  </si>
  <si>
    <t>Trust 178-6 (13pts) bt Glenwood 159-6 (2pts) by 19 runs</t>
  </si>
  <si>
    <t>Eclipse 191-3 (15pts) bt Orchestra 87-8 (0pts) by 104 runs</t>
  </si>
  <si>
    <t>BOTS 137-6 (14pts) bt Centurions 111-7 (1pt) by 26 runs</t>
  </si>
  <si>
    <t>Cavaliers 128-5 (13pts) bt Hawks 127-6 (2pts) by 5 wkts</t>
  </si>
  <si>
    <t xml:space="preserve">BOTS 149-5 (13pts) bt Hawks 124-6 (2pts) by 25runs </t>
  </si>
  <si>
    <t>Cavaliers 176-5 (15pts) bt Talygarn 120-7 (0pts) by 56runs</t>
  </si>
  <si>
    <t>Glenwood 102-6 (12pts) bt Centurions 99-7 (3pts) by 4 wkts</t>
  </si>
  <si>
    <t>Trust (Winner G7)</t>
  </si>
  <si>
    <t>BOTS (Winner G5)</t>
  </si>
  <si>
    <t>Hawks (Winner G6)</t>
  </si>
  <si>
    <t>Eclipse (Winner G8)</t>
  </si>
  <si>
    <t>Radyr Dads (Winner G9)</t>
  </si>
  <si>
    <t>Glenwood (Winner G10)</t>
  </si>
  <si>
    <t>Orchestra (Winner G11)</t>
  </si>
  <si>
    <t>Cavaliers (Winner G12)</t>
  </si>
  <si>
    <t>BOTS 135-5 bt Trust 133ao by 5 wks</t>
  </si>
  <si>
    <t xml:space="preserve">Eclipse 114-4 bt Hawks 113-9 by 6 wkts </t>
  </si>
  <si>
    <t>Glenwood 119-4 bt Radyr Dads 116-9 by 6 wkts</t>
  </si>
  <si>
    <t>Cavaliers 146-6 bt Orchestra 119-5 by 27runs</t>
  </si>
  <si>
    <t>BOTS (Winner G13)</t>
  </si>
  <si>
    <t>Eclipse (Winner G14)</t>
  </si>
  <si>
    <t>Glenwood (Winner G15)</t>
  </si>
  <si>
    <t>Cavaliers (Winner G16)</t>
  </si>
  <si>
    <t>needs to change date - clash with final</t>
  </si>
  <si>
    <t>BOTS 223-2 (15pts) bt Talygarn 113-2 (0pts) by 110runs</t>
  </si>
  <si>
    <t>Centurions (15pts) bt Trust (0pts) by default</t>
  </si>
  <si>
    <t>Casuals 97-3 (14pts) bt Eclipse 96-8 (1pt) by 7 wkts</t>
  </si>
  <si>
    <t>Hawks 104-4 (13pts) bt Orchestra 103-8 (2pts) by 6 wkts</t>
  </si>
  <si>
    <t>Cavaliers 129-4 (13pts) bt Medics 128-6 (2pts) bt 6 wkts</t>
  </si>
  <si>
    <t>wk10</t>
  </si>
  <si>
    <t>wk12</t>
  </si>
  <si>
    <t>Glenwood 119-4 (13pts) bt Casuals 115-8 (2pts) by 6 wkts</t>
  </si>
  <si>
    <t>Centurions 109-4 (13pts) bt Orchestra 105-9 (2pts) by 6 wkts</t>
  </si>
  <si>
    <t>Talygarn (15pts) bt Trust (0pts) by default</t>
  </si>
  <si>
    <t>Hawks 133-9 (15pts) bt Medics 69-9 (0pts) by 64 runs</t>
  </si>
  <si>
    <t>wk13</t>
  </si>
  <si>
    <t>wk14</t>
  </si>
  <si>
    <t>wk15</t>
  </si>
  <si>
    <t>Eclipse 151-9 (10pts) bt Cavaliers 147-3 (5pts) by 4 runs</t>
  </si>
  <si>
    <t>Medics 143-5 (10pts) bt Orchestra 138ao (5pts) by 5 runs</t>
  </si>
  <si>
    <t>Eclipse 136-5 bt BOTS 127-9 by 9 runs</t>
  </si>
  <si>
    <t>Glenwood 143-9 bt Cavaliers 138-7 by 1 wkt</t>
  </si>
  <si>
    <t>Centurions 89-0 (15pts) bt Talygarn 87-5 (0pts) by 10 wkts</t>
  </si>
  <si>
    <t>cancelled - couldn't play before wk 15 cut off</t>
  </si>
  <si>
    <t>Medics 122-5 (12pts) bt Glenwood 108ao (3pts) by 14 runs</t>
  </si>
  <si>
    <t>Casuals 125-2 (13pts) bt Orchestra 100-7 (2pts) by 25 runs</t>
  </si>
  <si>
    <t>Cavaliers 102-2 (14pts) bt Trust 98-2 (1pt) by 8 wkts</t>
  </si>
  <si>
    <t>Eclipse 98ao (7.5pts) tied with Hawks 98-6 (7.5pts)</t>
  </si>
  <si>
    <t>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</si>
</sst>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11"/>
      <color indexed="8"/>
      <name val="Calibri"/>
      <family val="2"/>
    </font>
    <font>
      <sz val="8"/>
      <name val="Arial"/>
      <family val="2"/>
    </font>
    <font>
      <b/>
      <sz val="8"/>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8"/>
      <color indexed="8"/>
      <name val="Verdana"/>
      <family val="2"/>
    </font>
    <font>
      <sz val="8"/>
      <color indexed="12"/>
      <name val="Verdana"/>
      <family val="2"/>
    </font>
    <font>
      <b/>
      <sz val="8"/>
      <color indexed="12"/>
      <name val="Verdana"/>
      <family val="2"/>
    </font>
    <font>
      <b/>
      <sz val="10"/>
      <color indexed="10"/>
      <name val="Arial"/>
      <family val="2"/>
    </font>
    <font>
      <sz val="8"/>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8"/>
      <color rgb="FF000000"/>
      <name val="Verdana"/>
      <family val="2"/>
    </font>
    <font>
      <sz val="8"/>
      <color rgb="FF0000FF"/>
      <name val="Verdana"/>
      <family val="2"/>
    </font>
    <font>
      <b/>
      <sz val="8"/>
      <color rgb="FF0000FF"/>
      <name val="Verdana"/>
      <family val="2"/>
    </font>
    <font>
      <b/>
      <sz val="10"/>
      <color rgb="FFFF0000"/>
      <name val="Arial"/>
      <family val="2"/>
    </font>
    <font>
      <sz val="8"/>
      <color rgb="FFFF0000"/>
      <name val="Verdan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thin"/>
      <right style="thin"/>
      <top style="thin"/>
      <bottom style="thin"/>
    </border>
    <border>
      <left style="thin"/>
      <right style="thin"/>
      <top/>
      <bottom style="thin"/>
    </border>
    <border>
      <left style="thin"/>
      <right style="thin"/>
      <top style="thin"/>
      <bottom style="medium"/>
    </border>
    <border>
      <left/>
      <right/>
      <top/>
      <bottom style="medium"/>
    </border>
    <border>
      <left/>
      <right/>
      <top style="thin"/>
      <bottom style="thin"/>
    </border>
    <border>
      <left/>
      <right style="thin"/>
      <top style="thin"/>
      <bottom style="thin"/>
    </border>
    <border>
      <left style="thin"/>
      <right style="thin"/>
      <top/>
      <bottom style="medium"/>
    </border>
    <border>
      <left/>
      <right/>
      <top/>
      <bottom style="thin"/>
    </border>
    <border>
      <left style="thin">
        <color rgb="FFCCCCCC"/>
      </left>
      <right style="thin">
        <color rgb="FFCCCCCC"/>
      </right>
      <top style="thin">
        <color rgb="FFCCCCCC"/>
      </top>
      <bottom style="thin">
        <color rgb="FFCCCCCC"/>
      </bottom>
    </border>
    <border>
      <left>
        <color indexed="63"/>
      </left>
      <right style="thin">
        <color rgb="FFCCCCCC"/>
      </right>
      <top style="thin">
        <color rgb="FFCCCCCC"/>
      </top>
      <bottom>
        <color indexed="63"/>
      </bottom>
    </border>
    <border>
      <left style="thin"/>
      <right>
        <color indexed="63"/>
      </right>
      <top style="thin"/>
      <bottom style="thin"/>
    </border>
    <border>
      <left>
        <color indexed="63"/>
      </left>
      <right>
        <color indexed="63"/>
      </right>
      <top style="thin"/>
      <bottom>
        <color indexed="63"/>
      </bottom>
    </border>
    <border>
      <left style="thin">
        <color rgb="FFCCCCCC"/>
      </left>
      <right style="thin">
        <color rgb="FFCCCCCC"/>
      </right>
      <top style="thin">
        <color rgb="FFCCCCCC"/>
      </top>
      <bottom>
        <color indexed="63"/>
      </bottom>
    </border>
    <border>
      <left style="thin">
        <color rgb="FFCCCCCC"/>
      </left>
      <right style="thin">
        <color rgb="FFCCCCCC"/>
      </right>
      <top>
        <color indexed="63"/>
      </top>
      <bottom style="thin">
        <color rgb="FFCCCCCC"/>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1">
    <xf numFmtId="0" fontId="0" fillId="0" borderId="0" xfId="0" applyAlignment="1">
      <alignment/>
    </xf>
    <xf numFmtId="0" fontId="0" fillId="0" borderId="0" xfId="0" applyFont="1" applyAlignment="1">
      <alignment/>
    </xf>
    <xf numFmtId="15" fontId="0" fillId="0" borderId="0" xfId="0" applyNumberFormat="1" applyAlignment="1">
      <alignment/>
    </xf>
    <xf numFmtId="15" fontId="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xf>
    <xf numFmtId="49" fontId="0" fillId="0" borderId="10" xfId="0" applyNumberFormat="1" applyBorder="1" applyAlignment="1">
      <alignment/>
    </xf>
    <xf numFmtId="49" fontId="0" fillId="0" borderId="10" xfId="0" applyNumberFormat="1" applyFont="1" applyBorder="1" applyAlignment="1">
      <alignment/>
    </xf>
    <xf numFmtId="0" fontId="0" fillId="33" borderId="0" xfId="0" applyFill="1" applyAlignment="1">
      <alignment/>
    </xf>
    <xf numFmtId="0" fontId="0" fillId="34" borderId="0" xfId="0" applyFill="1" applyAlignment="1">
      <alignment/>
    </xf>
    <xf numFmtId="1" fontId="0" fillId="0" borderId="0" xfId="0" applyNumberFormat="1" applyAlignment="1">
      <alignment/>
    </xf>
    <xf numFmtId="0" fontId="0" fillId="0" borderId="0" xfId="0" applyFill="1" applyAlignment="1">
      <alignment/>
    </xf>
    <xf numFmtId="49" fontId="0" fillId="0" borderId="10" xfId="0" applyNumberFormat="1" applyFill="1" applyBorder="1" applyAlignment="1">
      <alignment/>
    </xf>
    <xf numFmtId="15" fontId="0" fillId="0" borderId="0" xfId="0" applyNumberFormat="1" applyFont="1" applyFill="1" applyAlignment="1">
      <alignment/>
    </xf>
    <xf numFmtId="0" fontId="2" fillId="0" borderId="0" xfId="0" applyFont="1" applyFill="1" applyAlignment="1">
      <alignment/>
    </xf>
    <xf numFmtId="0" fontId="0" fillId="35" borderId="0" xfId="0" applyFill="1" applyAlignment="1">
      <alignment/>
    </xf>
    <xf numFmtId="0" fontId="0" fillId="0" borderId="0" xfId="0" applyFont="1" applyFill="1" applyAlignment="1">
      <alignment horizontal="left" vertical="center"/>
    </xf>
    <xf numFmtId="0" fontId="0" fillId="0" borderId="0" xfId="0" applyFont="1" applyAlignment="1">
      <alignment horizontal="left" vertical="center"/>
    </xf>
    <xf numFmtId="0" fontId="0" fillId="36" borderId="0" xfId="0" applyFont="1" applyFill="1" applyAlignment="1">
      <alignment horizontal="left" vertical="center"/>
    </xf>
    <xf numFmtId="0" fontId="0" fillId="36" borderId="0" xfId="0" applyFill="1" applyAlignment="1">
      <alignment/>
    </xf>
    <xf numFmtId="0" fontId="0" fillId="0" borderId="0" xfId="0" applyAlignment="1">
      <alignment horizontal="center"/>
    </xf>
    <xf numFmtId="0" fontId="2" fillId="0" borderId="0" xfId="0" applyFont="1" applyAlignment="1">
      <alignment/>
    </xf>
    <xf numFmtId="0" fontId="0" fillId="0" borderId="0" xfId="0" applyFont="1" applyFill="1" applyAlignment="1">
      <alignment/>
    </xf>
    <xf numFmtId="0" fontId="2" fillId="37" borderId="0" xfId="0" applyFont="1" applyFill="1" applyAlignment="1">
      <alignment/>
    </xf>
    <xf numFmtId="49" fontId="0" fillId="0" borderId="0" xfId="0" applyNumberFormat="1" applyFont="1" applyFill="1" applyAlignment="1">
      <alignment/>
    </xf>
    <xf numFmtId="0" fontId="0" fillId="38" borderId="0" xfId="0" applyFont="1" applyFill="1" applyAlignment="1">
      <alignment horizontal="center"/>
    </xf>
    <xf numFmtId="0" fontId="0" fillId="0" borderId="0" xfId="0" applyFont="1" applyAlignment="1">
      <alignment horizontal="center"/>
    </xf>
    <xf numFmtId="1" fontId="0" fillId="0" borderId="0" xfId="0" applyNumberFormat="1" applyFill="1" applyAlignment="1">
      <alignment horizontal="center" vertical="top"/>
    </xf>
    <xf numFmtId="1" fontId="0" fillId="0" borderId="0" xfId="0" applyNumberFormat="1" applyFont="1" applyFill="1" applyAlignment="1">
      <alignment horizontal="center" vertical="top"/>
    </xf>
    <xf numFmtId="1" fontId="0" fillId="0" borderId="0" xfId="0" applyNumberFormat="1" applyFill="1" applyAlignment="1">
      <alignment horizontal="center"/>
    </xf>
    <xf numFmtId="0" fontId="0" fillId="0" borderId="0" xfId="0" applyNumberFormat="1" applyFill="1" applyAlignment="1">
      <alignment horizontal="center" vertical="top"/>
    </xf>
    <xf numFmtId="0" fontId="0" fillId="0" borderId="0" xfId="0" applyFont="1" applyAlignment="1">
      <alignment horizontal="center" vertical="top"/>
    </xf>
    <xf numFmtId="0" fontId="0" fillId="0" borderId="0" xfId="0" applyFill="1" applyAlignment="1">
      <alignment horizontal="center" vertical="top"/>
    </xf>
    <xf numFmtId="0" fontId="0" fillId="0" borderId="0" xfId="0" applyAlignment="1">
      <alignment horizontal="center" vertical="top"/>
    </xf>
    <xf numFmtId="0" fontId="0" fillId="0" borderId="0" xfId="0" applyFill="1" applyAlignment="1">
      <alignment horizontal="center"/>
    </xf>
    <xf numFmtId="0" fontId="0" fillId="0" borderId="0" xfId="0" applyFont="1" applyFill="1" applyAlignment="1">
      <alignment horizontal="center" vertical="top"/>
    </xf>
    <xf numFmtId="1" fontId="0" fillId="0" borderId="0" xfId="0" applyNumberFormat="1" applyAlignment="1">
      <alignment horizontal="center"/>
    </xf>
    <xf numFmtId="0" fontId="2" fillId="38" borderId="0" xfId="0" applyFont="1" applyFill="1" applyAlignment="1">
      <alignment/>
    </xf>
    <xf numFmtId="14" fontId="0" fillId="0" borderId="0" xfId="0" applyNumberFormat="1" applyAlignment="1">
      <alignment/>
    </xf>
    <xf numFmtId="0" fontId="0" fillId="38" borderId="0" xfId="0" applyFill="1" applyAlignment="1">
      <alignment/>
    </xf>
    <xf numFmtId="1" fontId="0" fillId="37" borderId="0" xfId="0" applyNumberFormat="1" applyFill="1" applyAlignment="1">
      <alignment horizontal="center" vertical="top"/>
    </xf>
    <xf numFmtId="1" fontId="0" fillId="37" borderId="0" xfId="0" applyNumberFormat="1" applyFont="1" applyFill="1" applyAlignment="1">
      <alignment horizontal="center" vertical="top"/>
    </xf>
    <xf numFmtId="1" fontId="0" fillId="37" borderId="0" xfId="0" applyNumberFormat="1" applyFill="1" applyAlignment="1">
      <alignment horizontal="center"/>
    </xf>
    <xf numFmtId="0" fontId="0" fillId="15" borderId="0" xfId="0" applyFill="1" applyAlignment="1">
      <alignment horizontal="center"/>
    </xf>
    <xf numFmtId="0" fontId="3" fillId="0" borderId="0" xfId="0" applyFont="1" applyFill="1" applyAlignment="1">
      <alignment/>
    </xf>
    <xf numFmtId="0" fontId="0" fillId="0" borderId="0" xfId="0" applyAlignment="1">
      <alignment vertical="top" wrapText="1"/>
    </xf>
    <xf numFmtId="0" fontId="0" fillId="0" borderId="10" xfId="0" applyBorder="1" applyAlignment="1">
      <alignment/>
    </xf>
    <xf numFmtId="0" fontId="0" fillId="0" borderId="10" xfId="0" applyBorder="1" applyAlignment="1">
      <alignment vertical="top" wrapText="1"/>
    </xf>
    <xf numFmtId="0" fontId="0" fillId="39" borderId="0" xfId="0" applyFill="1" applyAlignment="1">
      <alignment/>
    </xf>
    <xf numFmtId="0" fontId="0" fillId="39" borderId="0" xfId="0" applyFill="1" applyAlignment="1">
      <alignment vertical="top" wrapText="1"/>
    </xf>
    <xf numFmtId="0" fontId="0" fillId="0" borderId="11" xfId="0" applyBorder="1" applyAlignment="1">
      <alignment horizontal="center" vertical="top"/>
    </xf>
    <xf numFmtId="0" fontId="0" fillId="39" borderId="11"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vertical="top"/>
    </xf>
    <xf numFmtId="0" fontId="0" fillId="0" borderId="14" xfId="0" applyBorder="1" applyAlignment="1">
      <alignment/>
    </xf>
    <xf numFmtId="0" fontId="0" fillId="0" borderId="14" xfId="0"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6" xfId="0" applyBorder="1" applyAlignment="1">
      <alignment vertical="top" wrapText="1"/>
    </xf>
    <xf numFmtId="2" fontId="0" fillId="0" borderId="17" xfId="0" applyNumberFormat="1" applyFill="1" applyBorder="1" applyAlignment="1">
      <alignment horizontal="center" vertical="top"/>
    </xf>
    <xf numFmtId="0" fontId="0" fillId="0" borderId="0" xfId="0" applyAlignment="1">
      <alignment vertical="top"/>
    </xf>
    <xf numFmtId="0" fontId="0" fillId="40" borderId="13" xfId="0" applyFill="1" applyBorder="1" applyAlignment="1">
      <alignment horizontal="center" vertical="top"/>
    </xf>
    <xf numFmtId="0" fontId="0" fillId="15" borderId="13" xfId="0" applyFill="1" applyBorder="1" applyAlignment="1">
      <alignment horizontal="center" vertical="top"/>
    </xf>
    <xf numFmtId="0" fontId="2" fillId="0" borderId="18" xfId="0" applyFont="1" applyBorder="1" applyAlignment="1">
      <alignment/>
    </xf>
    <xf numFmtId="0" fontId="2" fillId="0" borderId="18" xfId="0" applyFont="1" applyFill="1" applyBorder="1" applyAlignment="1">
      <alignment/>
    </xf>
    <xf numFmtId="0" fontId="0" fillId="0" borderId="18" xfId="0" applyBorder="1" applyAlignment="1">
      <alignment horizontal="center" vertical="top"/>
    </xf>
    <xf numFmtId="0" fontId="0" fillId="0" borderId="18" xfId="0" applyFill="1" applyBorder="1" applyAlignment="1">
      <alignment horizontal="center" vertical="top"/>
    </xf>
    <xf numFmtId="0" fontId="0" fillId="0" borderId="18" xfId="0" applyFill="1" applyBorder="1" applyAlignment="1">
      <alignment horizontal="center"/>
    </xf>
    <xf numFmtId="0" fontId="0" fillId="0" borderId="18" xfId="0" applyBorder="1" applyAlignment="1">
      <alignment horizontal="center"/>
    </xf>
    <xf numFmtId="0" fontId="0" fillId="0" borderId="18" xfId="0" applyBorder="1" applyAlignment="1">
      <alignment/>
    </xf>
    <xf numFmtId="49" fontId="0" fillId="0" borderId="10" xfId="0" applyNumberFormat="1" applyFont="1" applyFill="1" applyBorder="1" applyAlignment="1">
      <alignment/>
    </xf>
    <xf numFmtId="0" fontId="0" fillId="0" borderId="0" xfId="0" applyFont="1" applyFill="1" applyAlignment="1">
      <alignment horizontal="center"/>
    </xf>
    <xf numFmtId="0" fontId="0" fillId="0" borderId="18" xfId="0" applyFont="1" applyFill="1" applyBorder="1" applyAlignment="1">
      <alignment horizontal="center"/>
    </xf>
    <xf numFmtId="0" fontId="0" fillId="0" borderId="18" xfId="0" applyFont="1" applyBorder="1" applyAlignment="1">
      <alignment horizontal="center"/>
    </xf>
    <xf numFmtId="1" fontId="0" fillId="0" borderId="0" xfId="0" applyNumberFormat="1" applyFont="1" applyFill="1" applyAlignment="1">
      <alignment horizontal="center"/>
    </xf>
    <xf numFmtId="1" fontId="0" fillId="0" borderId="0" xfId="0" applyNumberFormat="1" applyFont="1" applyAlignment="1">
      <alignment/>
    </xf>
    <xf numFmtId="49" fontId="0" fillId="2" borderId="0" xfId="0" applyNumberFormat="1" applyFill="1" applyAlignment="1">
      <alignment/>
    </xf>
    <xf numFmtId="1" fontId="0" fillId="2" borderId="0" xfId="0" applyNumberFormat="1" applyFill="1" applyAlignment="1">
      <alignment/>
    </xf>
    <xf numFmtId="1" fontId="0" fillId="2" borderId="18" xfId="0" applyNumberFormat="1" applyFill="1" applyBorder="1" applyAlignment="1">
      <alignment/>
    </xf>
    <xf numFmtId="49" fontId="0" fillId="9" borderId="0" xfId="0" applyNumberFormat="1" applyFill="1" applyAlignment="1">
      <alignment/>
    </xf>
    <xf numFmtId="1" fontId="0" fillId="9" borderId="0" xfId="0" applyNumberFormat="1" applyFill="1" applyAlignment="1">
      <alignment/>
    </xf>
    <xf numFmtId="49" fontId="0" fillId="2" borderId="18" xfId="0" applyNumberFormat="1" applyFill="1" applyBorder="1" applyAlignment="1">
      <alignment/>
    </xf>
    <xf numFmtId="49" fontId="0" fillId="0" borderId="18" xfId="0" applyNumberFormat="1" applyFont="1" applyBorder="1" applyAlignment="1">
      <alignment/>
    </xf>
    <xf numFmtId="49" fontId="0" fillId="9" borderId="18" xfId="0" applyNumberFormat="1" applyFont="1" applyFill="1" applyBorder="1" applyAlignment="1">
      <alignment/>
    </xf>
    <xf numFmtId="0" fontId="2" fillId="0" borderId="0" xfId="0" applyFont="1" applyBorder="1" applyAlignment="1">
      <alignment/>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horizontal="center"/>
    </xf>
    <xf numFmtId="0" fontId="0" fillId="0" borderId="0"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1" fontId="0" fillId="2" borderId="0" xfId="0" applyNumberFormat="1" applyFill="1" applyBorder="1" applyAlignment="1">
      <alignment/>
    </xf>
    <xf numFmtId="0" fontId="0" fillId="0" borderId="0" xfId="0" applyBorder="1" applyAlignment="1">
      <alignment/>
    </xf>
    <xf numFmtId="0" fontId="0" fillId="15" borderId="0" xfId="0" applyFill="1" applyAlignment="1">
      <alignment/>
    </xf>
    <xf numFmtId="0" fontId="2" fillId="15" borderId="0" xfId="0" applyFont="1" applyFill="1" applyAlignment="1">
      <alignment/>
    </xf>
    <xf numFmtId="0" fontId="2" fillId="15" borderId="0" xfId="0" applyFont="1" applyFill="1" applyBorder="1" applyAlignment="1">
      <alignment/>
    </xf>
    <xf numFmtId="0" fontId="45" fillId="0" borderId="0" xfId="0" applyFont="1" applyAlignment="1">
      <alignment vertical="center"/>
    </xf>
    <xf numFmtId="0" fontId="45" fillId="0" borderId="0" xfId="0" applyFont="1" applyAlignment="1">
      <alignment/>
    </xf>
    <xf numFmtId="1" fontId="0" fillId="18" borderId="0" xfId="0" applyNumberFormat="1" applyFill="1" applyAlignment="1">
      <alignment horizontal="center" vertical="top"/>
    </xf>
    <xf numFmtId="1" fontId="0" fillId="18" borderId="0" xfId="0" applyNumberFormat="1" applyFont="1" applyFill="1" applyAlignment="1">
      <alignment horizontal="center" vertical="top"/>
    </xf>
    <xf numFmtId="0" fontId="0" fillId="0" borderId="0" xfId="0" applyFill="1" applyAlignment="1">
      <alignment vertical="top" wrapText="1"/>
    </xf>
    <xf numFmtId="0" fontId="2" fillId="41" borderId="0" xfId="0" applyFont="1" applyFill="1" applyAlignment="1">
      <alignment/>
    </xf>
    <xf numFmtId="0" fontId="0" fillId="41" borderId="0" xfId="0" applyFill="1" applyAlignment="1">
      <alignment/>
    </xf>
    <xf numFmtId="0" fontId="3" fillId="42" borderId="0" xfId="0" applyFont="1" applyFill="1" applyAlignment="1">
      <alignment/>
    </xf>
    <xf numFmtId="0" fontId="2" fillId="42" borderId="0" xfId="0" applyFont="1" applyFill="1" applyAlignment="1">
      <alignment/>
    </xf>
    <xf numFmtId="1" fontId="0" fillId="18" borderId="0" xfId="0" applyNumberFormat="1" applyFill="1" applyAlignment="1">
      <alignment horizontal="center"/>
    </xf>
    <xf numFmtId="1" fontId="0" fillId="18" borderId="0" xfId="0" applyNumberFormat="1" applyFill="1" applyAlignment="1">
      <alignment/>
    </xf>
    <xf numFmtId="0" fontId="2" fillId="0" borderId="0" xfId="0" applyFont="1" applyFill="1" applyBorder="1" applyAlignment="1">
      <alignment/>
    </xf>
    <xf numFmtId="0" fontId="45" fillId="0" borderId="0" xfId="0" applyFont="1" applyFill="1" applyAlignment="1">
      <alignment vertical="center"/>
    </xf>
    <xf numFmtId="0" fontId="45" fillId="43" borderId="0" xfId="0" applyFont="1" applyFill="1" applyAlignment="1">
      <alignment vertical="center"/>
    </xf>
    <xf numFmtId="0" fontId="0" fillId="43" borderId="0" xfId="0" applyFont="1" applyFill="1" applyAlignment="1">
      <alignment horizontal="left" vertical="center"/>
    </xf>
    <xf numFmtId="0" fontId="0" fillId="39" borderId="0" xfId="0" applyFont="1" applyFill="1" applyAlignment="1">
      <alignment horizontal="left" vertical="center"/>
    </xf>
    <xf numFmtId="0" fontId="0" fillId="43" borderId="0" xfId="0" applyFont="1" applyFill="1" applyAlignment="1">
      <alignment/>
    </xf>
    <xf numFmtId="0" fontId="0" fillId="39" borderId="0" xfId="0" applyFont="1" applyFill="1" applyAlignment="1">
      <alignment/>
    </xf>
    <xf numFmtId="15" fontId="0" fillId="43" borderId="0" xfId="0" applyNumberFormat="1" applyFont="1" applyFill="1" applyAlignment="1">
      <alignment/>
    </xf>
    <xf numFmtId="15" fontId="0" fillId="39" borderId="0" xfId="0" applyNumberFormat="1" applyFont="1" applyFill="1" applyAlignment="1">
      <alignment/>
    </xf>
    <xf numFmtId="15" fontId="46" fillId="0" borderId="0" xfId="0" applyNumberFormat="1" applyFont="1" applyAlignment="1">
      <alignment/>
    </xf>
    <xf numFmtId="49" fontId="0" fillId="43" borderId="0" xfId="0" applyNumberFormat="1" applyFont="1" applyFill="1" applyAlignment="1">
      <alignment/>
    </xf>
    <xf numFmtId="49" fontId="0" fillId="39" borderId="0" xfId="0" applyNumberFormat="1" applyFont="1" applyFill="1" applyAlignment="1">
      <alignment/>
    </xf>
    <xf numFmtId="49" fontId="0" fillId="43" borderId="10" xfId="0" applyNumberFormat="1" applyFont="1" applyFill="1" applyBorder="1" applyAlignment="1">
      <alignment/>
    </xf>
    <xf numFmtId="49" fontId="0" fillId="43" borderId="10" xfId="0" applyNumberFormat="1" applyFill="1" applyBorder="1" applyAlignment="1">
      <alignment/>
    </xf>
    <xf numFmtId="49" fontId="0" fillId="39" borderId="10" xfId="0" applyNumberFormat="1" applyFill="1" applyBorder="1" applyAlignment="1">
      <alignment/>
    </xf>
    <xf numFmtId="0" fontId="0" fillId="43" borderId="0" xfId="0" applyNumberFormat="1" applyFill="1" applyAlignment="1">
      <alignment horizontal="center" vertical="top"/>
    </xf>
    <xf numFmtId="1" fontId="0" fillId="43" borderId="0" xfId="0" applyNumberFormat="1" applyFill="1" applyAlignment="1">
      <alignment horizontal="center" vertical="top"/>
    </xf>
    <xf numFmtId="1" fontId="0" fillId="43" borderId="0" xfId="0" applyNumberFormat="1" applyFill="1" applyAlignment="1">
      <alignment horizontal="center"/>
    </xf>
    <xf numFmtId="1" fontId="0" fillId="39" borderId="0" xfId="0" applyNumberFormat="1" applyFill="1" applyAlignment="1">
      <alignment horizontal="center"/>
    </xf>
    <xf numFmtId="0" fontId="0" fillId="43" borderId="0" xfId="0" applyFill="1" applyAlignment="1">
      <alignment horizontal="center" vertical="top"/>
    </xf>
    <xf numFmtId="0" fontId="0" fillId="43" borderId="0" xfId="0" applyFill="1" applyAlignment="1">
      <alignment horizontal="center"/>
    </xf>
    <xf numFmtId="0" fontId="0" fillId="39" borderId="0" xfId="0" applyFill="1" applyAlignment="1">
      <alignment horizontal="center"/>
    </xf>
    <xf numFmtId="49" fontId="3" fillId="42" borderId="0" xfId="0" applyNumberFormat="1" applyFont="1" applyFill="1" applyBorder="1" applyAlignment="1">
      <alignment/>
    </xf>
    <xf numFmtId="1" fontId="0" fillId="43" borderId="0" xfId="0" applyNumberFormat="1" applyFont="1" applyFill="1" applyAlignment="1">
      <alignment horizontal="center" vertical="top"/>
    </xf>
    <xf numFmtId="0" fontId="3" fillId="0" borderId="0" xfId="0" applyFont="1" applyAlignment="1">
      <alignment/>
    </xf>
    <xf numFmtId="0" fontId="0" fillId="43" borderId="0" xfId="0" applyFill="1" applyBorder="1" applyAlignment="1">
      <alignment horizontal="center" vertical="top"/>
    </xf>
    <xf numFmtId="0" fontId="0" fillId="43" borderId="0" xfId="0" applyFill="1" applyBorder="1" applyAlignment="1">
      <alignment horizontal="center"/>
    </xf>
    <xf numFmtId="0" fontId="0" fillId="39" borderId="0" xfId="0" applyFill="1" applyBorder="1" applyAlignment="1">
      <alignment horizontal="center"/>
    </xf>
    <xf numFmtId="1" fontId="0" fillId="43" borderId="0" xfId="0" applyNumberFormat="1" applyFont="1" applyFill="1" applyAlignment="1">
      <alignment horizontal="center"/>
    </xf>
    <xf numFmtId="0" fontId="0" fillId="18" borderId="0" xfId="0" applyNumberFormat="1" applyFill="1" applyAlignment="1">
      <alignment horizontal="center" vertical="top"/>
    </xf>
    <xf numFmtId="1" fontId="0" fillId="41" borderId="0" xfId="0" applyNumberFormat="1" applyFill="1" applyAlignment="1">
      <alignment horizontal="center" vertical="top"/>
    </xf>
    <xf numFmtId="1" fontId="0" fillId="41" borderId="0" xfId="0" applyNumberFormat="1" applyFill="1" applyAlignment="1">
      <alignment horizontal="center"/>
    </xf>
    <xf numFmtId="0" fontId="0" fillId="37" borderId="0" xfId="0" applyFill="1" applyAlignment="1">
      <alignment horizontal="center" vertical="top"/>
    </xf>
    <xf numFmtId="0" fontId="0" fillId="37" borderId="0" xfId="0" applyFill="1" applyAlignment="1">
      <alignment horizontal="center"/>
    </xf>
    <xf numFmtId="0" fontId="0" fillId="43" borderId="18" xfId="0" applyFill="1" applyBorder="1" applyAlignment="1">
      <alignment horizontal="center" vertical="top"/>
    </xf>
    <xf numFmtId="0" fontId="0" fillId="43" borderId="18" xfId="0" applyFill="1" applyBorder="1" applyAlignment="1">
      <alignment horizontal="center"/>
    </xf>
    <xf numFmtId="0" fontId="0" fillId="39" borderId="18" xfId="0" applyFill="1" applyBorder="1" applyAlignment="1">
      <alignment horizontal="center"/>
    </xf>
    <xf numFmtId="1" fontId="0" fillId="39" borderId="0" xfId="0" applyNumberFormat="1" applyFill="1" applyAlignment="1">
      <alignment horizontal="center" vertical="top"/>
    </xf>
    <xf numFmtId="0" fontId="0" fillId="37" borderId="0" xfId="0" applyNumberFormat="1" applyFill="1" applyAlignment="1">
      <alignment horizontal="center" vertical="top"/>
    </xf>
    <xf numFmtId="0" fontId="0" fillId="37" borderId="0" xfId="0" applyNumberFormat="1" applyFont="1" applyFill="1" applyAlignment="1">
      <alignment horizontal="center" vertical="top"/>
    </xf>
    <xf numFmtId="0" fontId="0" fillId="38" borderId="0" xfId="0" applyFill="1" applyAlignment="1">
      <alignment horizontal="center" vertical="top"/>
    </xf>
    <xf numFmtId="0" fontId="0" fillId="38" borderId="0" xfId="0" applyFill="1" applyAlignment="1">
      <alignment horizontal="center"/>
    </xf>
    <xf numFmtId="1" fontId="0" fillId="41" borderId="0" xfId="0" applyNumberFormat="1" applyFont="1" applyFill="1" applyAlignment="1">
      <alignment horizontal="center" vertical="top"/>
    </xf>
    <xf numFmtId="0" fontId="0" fillId="15" borderId="0" xfId="0" applyFill="1" applyBorder="1" applyAlignment="1">
      <alignment horizontal="center" vertical="top"/>
    </xf>
    <xf numFmtId="0" fontId="0" fillId="15" borderId="0" xfId="0" applyFill="1" applyBorder="1" applyAlignment="1">
      <alignment horizontal="center"/>
    </xf>
    <xf numFmtId="0" fontId="0" fillId="15" borderId="0" xfId="0" applyFont="1" applyFill="1" applyBorder="1" applyAlignment="1">
      <alignment horizontal="center"/>
    </xf>
    <xf numFmtId="1" fontId="0" fillId="38" borderId="0" xfId="0" applyNumberFormat="1" applyFill="1" applyAlignment="1">
      <alignment horizontal="center" vertical="top"/>
    </xf>
    <xf numFmtId="0" fontId="0" fillId="38" borderId="0" xfId="0" applyFont="1" applyFill="1" applyAlignment="1">
      <alignment horizontal="center" vertical="top"/>
    </xf>
    <xf numFmtId="0" fontId="0" fillId="38" borderId="0" xfId="0" applyFill="1" applyBorder="1" applyAlignment="1">
      <alignment horizontal="center" vertical="top"/>
    </xf>
    <xf numFmtId="1" fontId="0" fillId="38" borderId="0" xfId="0" applyNumberFormat="1" applyFont="1" applyFill="1" applyAlignment="1">
      <alignment horizontal="center" vertical="top"/>
    </xf>
    <xf numFmtId="1" fontId="0" fillId="38" borderId="0" xfId="0" applyNumberFormat="1" applyFill="1" applyAlignment="1">
      <alignment horizontal="center"/>
    </xf>
    <xf numFmtId="1" fontId="0" fillId="38" borderId="0" xfId="0" applyNumberFormat="1" applyFont="1" applyFill="1" applyAlignment="1">
      <alignment horizontal="center"/>
    </xf>
    <xf numFmtId="0" fontId="0" fillId="15" borderId="0" xfId="0" applyFill="1" applyAlignment="1">
      <alignment horizontal="center" vertical="top"/>
    </xf>
    <xf numFmtId="0" fontId="0" fillId="38" borderId="0" xfId="0" applyNumberFormat="1" applyFill="1" applyAlignment="1">
      <alignment horizontal="center" vertical="top"/>
    </xf>
    <xf numFmtId="0" fontId="0" fillId="41" borderId="0" xfId="0" applyFill="1" applyAlignment="1">
      <alignment horizontal="center" vertical="top"/>
    </xf>
    <xf numFmtId="0" fontId="0" fillId="41" borderId="0" xfId="0" applyFont="1" applyFill="1" applyAlignment="1">
      <alignment horizontal="center" vertical="top"/>
    </xf>
    <xf numFmtId="0" fontId="0" fillId="41" borderId="0" xfId="0" applyFill="1" applyAlignment="1">
      <alignment horizontal="center"/>
    </xf>
    <xf numFmtId="0" fontId="0" fillId="41" borderId="0" xfId="0" applyNumberFormat="1" applyFill="1" applyAlignment="1">
      <alignment horizontal="center" vertical="top"/>
    </xf>
    <xf numFmtId="1" fontId="0" fillId="38" borderId="15" xfId="0" applyNumberFormat="1" applyFill="1" applyBorder="1" applyAlignment="1">
      <alignment horizontal="center" vertical="top"/>
    </xf>
    <xf numFmtId="1" fontId="0" fillId="38" borderId="15" xfId="0" applyNumberFormat="1" applyFont="1" applyFill="1" applyBorder="1" applyAlignment="1">
      <alignment horizontal="center" vertical="top"/>
    </xf>
    <xf numFmtId="1" fontId="0" fillId="38" borderId="15" xfId="0" applyNumberFormat="1" applyFill="1" applyBorder="1" applyAlignment="1">
      <alignment horizontal="center"/>
    </xf>
    <xf numFmtId="0" fontId="2" fillId="38" borderId="15" xfId="0" applyFont="1" applyFill="1" applyBorder="1" applyAlignment="1">
      <alignment/>
    </xf>
    <xf numFmtId="0" fontId="0" fillId="37" borderId="0" xfId="0" applyFill="1" applyAlignment="1">
      <alignment/>
    </xf>
    <xf numFmtId="0" fontId="0" fillId="13" borderId="0" xfId="0" applyFill="1" applyAlignment="1">
      <alignment/>
    </xf>
    <xf numFmtId="0" fontId="2" fillId="13" borderId="0" xfId="0" applyFont="1" applyFill="1" applyAlignment="1">
      <alignment/>
    </xf>
    <xf numFmtId="1" fontId="0" fillId="13" borderId="0" xfId="0" applyNumberFormat="1" applyFill="1" applyAlignment="1">
      <alignment horizontal="center" vertical="top"/>
    </xf>
    <xf numFmtId="1" fontId="0" fillId="13" borderId="0" xfId="0" applyNumberFormat="1" applyFont="1" applyFill="1" applyAlignment="1">
      <alignment horizontal="center" vertical="top"/>
    </xf>
    <xf numFmtId="1" fontId="0" fillId="13" borderId="0" xfId="0" applyNumberFormat="1" applyFill="1" applyAlignment="1">
      <alignment horizontal="center"/>
    </xf>
    <xf numFmtId="0" fontId="2" fillId="13" borderId="15" xfId="0" applyFont="1" applyFill="1" applyBorder="1" applyAlignment="1">
      <alignment/>
    </xf>
    <xf numFmtId="1" fontId="0" fillId="13" borderId="15" xfId="0" applyNumberFormat="1" applyFill="1" applyBorder="1" applyAlignment="1">
      <alignment horizontal="center" vertical="top"/>
    </xf>
    <xf numFmtId="1" fontId="0" fillId="13" borderId="15" xfId="0" applyNumberFormat="1" applyFont="1" applyFill="1" applyBorder="1" applyAlignment="1">
      <alignment horizontal="center" vertical="top"/>
    </xf>
    <xf numFmtId="1" fontId="0" fillId="13" borderId="15" xfId="0" applyNumberFormat="1" applyFill="1" applyBorder="1" applyAlignment="1">
      <alignment horizontal="center"/>
    </xf>
    <xf numFmtId="1" fontId="0" fillId="44" borderId="0" xfId="0" applyNumberFormat="1" applyFill="1" applyAlignment="1">
      <alignment/>
    </xf>
    <xf numFmtId="0" fontId="0" fillId="13" borderId="0" xfId="0" applyFill="1" applyAlignment="1">
      <alignment horizontal="center" vertical="top"/>
    </xf>
    <xf numFmtId="0" fontId="0" fillId="13" borderId="0" xfId="0" applyFill="1" applyAlignment="1">
      <alignment horizontal="center"/>
    </xf>
    <xf numFmtId="0" fontId="47" fillId="0" borderId="19" xfId="0" applyFont="1" applyBorder="1" applyAlignment="1">
      <alignment vertical="center" wrapText="1"/>
    </xf>
    <xf numFmtId="0" fontId="48" fillId="0" borderId="19" xfId="0" applyFont="1" applyBorder="1" applyAlignment="1">
      <alignment vertical="center" wrapText="1"/>
    </xf>
    <xf numFmtId="0" fontId="49" fillId="0" borderId="19" xfId="0" applyFont="1" applyBorder="1" applyAlignment="1">
      <alignment vertical="center" wrapText="1"/>
    </xf>
    <xf numFmtId="0" fontId="4" fillId="0" borderId="0" xfId="0" applyFont="1" applyAlignment="1">
      <alignment/>
    </xf>
    <xf numFmtId="0" fontId="47" fillId="39" borderId="19" xfId="0" applyFont="1" applyFill="1" applyBorder="1" applyAlignment="1">
      <alignment vertical="center" wrapText="1"/>
    </xf>
    <xf numFmtId="0" fontId="47" fillId="6" borderId="19" xfId="0" applyFont="1" applyFill="1" applyBorder="1" applyAlignment="1">
      <alignment vertical="center" wrapText="1"/>
    </xf>
    <xf numFmtId="0" fontId="0" fillId="6" borderId="11" xfId="0" applyFill="1" applyBorder="1" applyAlignment="1">
      <alignment horizontal="center" vertical="top"/>
    </xf>
    <xf numFmtId="0" fontId="47" fillId="6" borderId="19" xfId="0" applyFont="1" applyFill="1" applyBorder="1" applyAlignment="1">
      <alignment horizontal="left" vertical="center" wrapText="1"/>
    </xf>
    <xf numFmtId="0" fontId="0" fillId="0" borderId="11" xfId="0" applyFont="1" applyBorder="1" applyAlignment="1">
      <alignment horizontal="center" vertical="top"/>
    </xf>
    <xf numFmtId="0" fontId="0" fillId="39" borderId="11" xfId="0" applyFont="1" applyFill="1" applyBorder="1" applyAlignment="1">
      <alignment horizontal="center" vertical="top"/>
    </xf>
    <xf numFmtId="1" fontId="50" fillId="37" borderId="0" xfId="0" applyNumberFormat="1" applyFont="1" applyFill="1" applyAlignment="1">
      <alignment horizontal="center" vertical="top"/>
    </xf>
    <xf numFmtId="0" fontId="0" fillId="39" borderId="0" xfId="0" applyFill="1" applyAlignment="1">
      <alignment horizontal="center" vertical="top"/>
    </xf>
    <xf numFmtId="0" fontId="0" fillId="39" borderId="0" xfId="0" applyFill="1" applyBorder="1" applyAlignment="1">
      <alignment horizontal="center" vertical="top"/>
    </xf>
    <xf numFmtId="1" fontId="0" fillId="39" borderId="15" xfId="0" applyNumberFormat="1" applyFill="1" applyBorder="1" applyAlignment="1">
      <alignment horizontal="center" vertical="top"/>
    </xf>
    <xf numFmtId="0" fontId="0" fillId="39" borderId="18" xfId="0" applyFill="1" applyBorder="1" applyAlignment="1">
      <alignment horizontal="center" vertical="top"/>
    </xf>
    <xf numFmtId="0" fontId="0" fillId="39" borderId="0" xfId="0" applyFont="1" applyFill="1" applyAlignment="1">
      <alignment horizontal="center" vertical="top"/>
    </xf>
    <xf numFmtId="0" fontId="0" fillId="9" borderId="0" xfId="0" applyFont="1" applyFill="1" applyAlignment="1">
      <alignment horizontal="left" vertical="center"/>
    </xf>
    <xf numFmtId="15" fontId="0" fillId="9" borderId="0" xfId="0" applyNumberFormat="1" applyFont="1" applyFill="1" applyAlignment="1">
      <alignment/>
    </xf>
    <xf numFmtId="49" fontId="0" fillId="9" borderId="0" xfId="0" applyNumberFormat="1" applyFont="1" applyFill="1" applyAlignment="1">
      <alignment/>
    </xf>
    <xf numFmtId="1" fontId="0" fillId="9" borderId="0" xfId="0" applyNumberFormat="1" applyFill="1" applyAlignment="1">
      <alignment horizontal="center" vertical="top"/>
    </xf>
    <xf numFmtId="0" fontId="0" fillId="9" borderId="0" xfId="0" applyFill="1" applyAlignment="1">
      <alignment horizontal="center" vertical="top"/>
    </xf>
    <xf numFmtId="0" fontId="0" fillId="9" borderId="0" xfId="0" applyFill="1" applyBorder="1" applyAlignment="1">
      <alignment horizontal="center" vertical="top"/>
    </xf>
    <xf numFmtId="1" fontId="0" fillId="9" borderId="0" xfId="0" applyNumberFormat="1" applyFont="1" applyFill="1" applyAlignment="1">
      <alignment horizontal="center" vertical="top"/>
    </xf>
    <xf numFmtId="1" fontId="0" fillId="9" borderId="15" xfId="0" applyNumberFormat="1" applyFill="1" applyBorder="1" applyAlignment="1">
      <alignment horizontal="center" vertical="top"/>
    </xf>
    <xf numFmtId="0" fontId="0" fillId="9" borderId="0" xfId="0" applyFont="1" applyFill="1" applyAlignment="1">
      <alignment horizontal="center" vertical="top"/>
    </xf>
    <xf numFmtId="0" fontId="0" fillId="9" borderId="18" xfId="0" applyFill="1" applyBorder="1" applyAlignment="1">
      <alignment horizontal="center" vertical="top"/>
    </xf>
    <xf numFmtId="0" fontId="0" fillId="0" borderId="11" xfId="0" applyFont="1" applyFill="1" applyBorder="1" applyAlignment="1">
      <alignment horizontal="center" vertical="top"/>
    </xf>
    <xf numFmtId="0" fontId="0" fillId="41" borderId="0" xfId="0" applyFont="1" applyFill="1" applyAlignment="1">
      <alignment horizontal="center"/>
    </xf>
    <xf numFmtId="49" fontId="0" fillId="9" borderId="10" xfId="0" applyNumberFormat="1" applyFont="1" applyFill="1" applyBorder="1" applyAlignment="1">
      <alignment/>
    </xf>
    <xf numFmtId="49" fontId="0" fillId="39" borderId="10" xfId="0" applyNumberFormat="1" applyFont="1" applyFill="1" applyBorder="1" applyAlignment="1">
      <alignment/>
    </xf>
    <xf numFmtId="1" fontId="0" fillId="37" borderId="0" xfId="0" applyNumberFormat="1" applyFont="1" applyFill="1" applyAlignment="1">
      <alignment horizontal="center"/>
    </xf>
    <xf numFmtId="1" fontId="46" fillId="38" borderId="0" xfId="0" applyNumberFormat="1" applyFont="1" applyFill="1" applyAlignment="1">
      <alignment horizontal="center" vertical="top"/>
    </xf>
    <xf numFmtId="1" fontId="46" fillId="38" borderId="0" xfId="0" applyNumberFormat="1" applyFont="1" applyFill="1" applyAlignment="1">
      <alignment horizontal="center"/>
    </xf>
    <xf numFmtId="1" fontId="46" fillId="13" borderId="0" xfId="0" applyNumberFormat="1" applyFont="1" applyFill="1" applyAlignment="1">
      <alignment horizontal="center" vertical="top"/>
    </xf>
    <xf numFmtId="1" fontId="0" fillId="13" borderId="0" xfId="0" applyNumberFormat="1" applyFont="1" applyFill="1" applyAlignment="1">
      <alignment horizontal="center"/>
    </xf>
    <xf numFmtId="1" fontId="0" fillId="9" borderId="0" xfId="0" applyNumberFormat="1" applyFill="1" applyBorder="1" applyAlignment="1">
      <alignment/>
    </xf>
    <xf numFmtId="1" fontId="0" fillId="41" borderId="0" xfId="0" applyNumberFormat="1" applyFont="1" applyFill="1" applyAlignment="1">
      <alignment horizontal="center"/>
    </xf>
    <xf numFmtId="1" fontId="0" fillId="39" borderId="15" xfId="0" applyNumberFormat="1" applyFill="1" applyBorder="1" applyAlignment="1">
      <alignment horizontal="center"/>
    </xf>
    <xf numFmtId="1" fontId="0" fillId="39" borderId="0" xfId="0" applyNumberFormat="1" applyFont="1" applyFill="1" applyAlignment="1">
      <alignment horizontal="center"/>
    </xf>
    <xf numFmtId="0" fontId="2" fillId="38" borderId="0" xfId="0" applyFont="1" applyFill="1" applyBorder="1" applyAlignment="1">
      <alignment/>
    </xf>
    <xf numFmtId="0" fontId="0" fillId="0" borderId="20" xfId="0" applyFont="1" applyBorder="1" applyAlignment="1">
      <alignment wrapText="1"/>
    </xf>
    <xf numFmtId="0" fontId="0" fillId="39" borderId="0" xfId="0" applyFont="1" applyFill="1" applyAlignment="1">
      <alignment horizontal="center"/>
    </xf>
    <xf numFmtId="0" fontId="0" fillId="0" borderId="0" xfId="0" applyFill="1" applyBorder="1" applyAlignment="1">
      <alignment/>
    </xf>
    <xf numFmtId="0" fontId="51" fillId="0" borderId="19" xfId="0" applyFont="1" applyBorder="1" applyAlignment="1">
      <alignment vertical="center" wrapText="1"/>
    </xf>
    <xf numFmtId="0" fontId="4" fillId="0" borderId="19" xfId="0" applyFont="1" applyBorder="1" applyAlignment="1">
      <alignment vertical="center" wrapText="1"/>
    </xf>
    <xf numFmtId="0" fontId="0" fillId="0" borderId="11" xfId="0" applyBorder="1" applyAlignment="1">
      <alignment horizontal="center"/>
    </xf>
    <xf numFmtId="16" fontId="0" fillId="0" borderId="11" xfId="0" applyNumberFormat="1" applyBorder="1" applyAlignment="1">
      <alignment horizontal="center"/>
    </xf>
    <xf numFmtId="0" fontId="0" fillId="0" borderId="21" xfId="0" applyBorder="1" applyAlignment="1">
      <alignment/>
    </xf>
    <xf numFmtId="0" fontId="43" fillId="0" borderId="16" xfId="0" applyFont="1" applyBorder="1" applyAlignment="1">
      <alignment/>
    </xf>
    <xf numFmtId="0" fontId="0" fillId="0" borderId="11" xfId="0" applyBorder="1" applyAlignment="1">
      <alignment/>
    </xf>
    <xf numFmtId="0" fontId="0" fillId="0" borderId="12" xfId="0" applyBorder="1" applyAlignment="1">
      <alignment/>
    </xf>
    <xf numFmtId="0" fontId="0" fillId="0" borderId="22" xfId="0" applyBorder="1" applyAlignment="1">
      <alignment horizontal="center"/>
    </xf>
    <xf numFmtId="0" fontId="0" fillId="37" borderId="21" xfId="0" applyFill="1" applyBorder="1" applyAlignment="1">
      <alignment/>
    </xf>
    <xf numFmtId="0" fontId="0" fillId="37" borderId="0" xfId="0" applyFill="1" applyBorder="1" applyAlignment="1">
      <alignment horizontal="center"/>
    </xf>
    <xf numFmtId="0" fontId="0" fillId="45" borderId="0" xfId="0" applyFill="1" applyBorder="1" applyAlignment="1">
      <alignment horizontal="center"/>
    </xf>
    <xf numFmtId="0" fontId="0" fillId="0" borderId="0" xfId="0" applyFill="1" applyBorder="1" applyAlignment="1">
      <alignment vertical="top" wrapText="1"/>
    </xf>
    <xf numFmtId="0" fontId="47" fillId="0" borderId="23" xfId="0" applyFont="1" applyBorder="1" applyAlignment="1">
      <alignment vertical="center" wrapText="1"/>
    </xf>
    <xf numFmtId="0" fontId="47" fillId="0" borderId="24"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26"/>
  <sheetViews>
    <sheetView tabSelected="1" zoomScalePageLayoutView="0" workbookViewId="0" topLeftCell="F1">
      <pane ySplit="1" topLeftCell="A95" activePane="bottomLeft" state="frozen"/>
      <selection pane="topLeft" activeCell="A1" sqref="A1"/>
      <selection pane="bottomLeft" activeCell="P90" sqref="P90"/>
    </sheetView>
  </sheetViews>
  <sheetFormatPr defaultColWidth="9.140625" defaultRowHeight="12.75"/>
  <cols>
    <col min="2" max="2" width="15.421875" style="0" customWidth="1"/>
    <col min="3" max="3" width="11.140625" style="0" customWidth="1"/>
    <col min="4" max="4" width="13.421875" style="0" customWidth="1"/>
    <col min="6" max="6" width="14.421875" style="0" customWidth="1"/>
    <col min="7" max="7" width="29.8515625" style="0" customWidth="1"/>
    <col min="8" max="8" width="22.7109375" style="0" customWidth="1"/>
    <col min="9" max="10" width="8.7109375" style="33" customWidth="1"/>
    <col min="11" max="11" width="9.00390625" style="33" customWidth="1"/>
    <col min="12" max="12" width="9.7109375" style="33" customWidth="1"/>
    <col min="13" max="13" width="8.28125" style="33" customWidth="1"/>
    <col min="14" max="14" width="8.140625" style="33" customWidth="1"/>
    <col min="15" max="15" width="9.140625" style="33" customWidth="1"/>
    <col min="16" max="16" width="7.28125" style="33" customWidth="1"/>
    <col min="17" max="17" width="7.8515625" style="33" customWidth="1"/>
    <col min="18" max="18" width="9.140625" style="33" customWidth="1"/>
    <col min="19" max="19" width="10.57421875" style="33" customWidth="1"/>
  </cols>
  <sheetData>
    <row r="1" spans="2:20" ht="12">
      <c r="B1" t="s">
        <v>36</v>
      </c>
      <c r="C1" t="s">
        <v>61</v>
      </c>
      <c r="D1" t="s">
        <v>60</v>
      </c>
      <c r="E1" t="s">
        <v>34</v>
      </c>
      <c r="F1" t="s">
        <v>35</v>
      </c>
      <c r="G1" t="s">
        <v>38</v>
      </c>
      <c r="H1" t="s">
        <v>134</v>
      </c>
      <c r="I1" s="50" t="s">
        <v>179</v>
      </c>
      <c r="J1" s="50" t="s">
        <v>122</v>
      </c>
      <c r="K1" s="50" t="s">
        <v>29</v>
      </c>
      <c r="L1" s="50" t="s">
        <v>123</v>
      </c>
      <c r="M1" s="191" t="s">
        <v>173</v>
      </c>
      <c r="N1" s="50" t="s">
        <v>56</v>
      </c>
      <c r="O1" s="50" t="s">
        <v>91</v>
      </c>
      <c r="P1" s="50" t="s">
        <v>119</v>
      </c>
      <c r="Q1" s="50" t="s">
        <v>90</v>
      </c>
      <c r="R1" s="50" t="s">
        <v>344</v>
      </c>
      <c r="S1" s="50" t="s">
        <v>293</v>
      </c>
      <c r="T1" s="50" t="s">
        <v>121</v>
      </c>
    </row>
    <row r="2" spans="1:20" ht="12">
      <c r="A2" s="186" t="s">
        <v>423</v>
      </c>
      <c r="I2" s="50"/>
      <c r="J2" s="50"/>
      <c r="K2" s="50"/>
      <c r="L2" s="50"/>
      <c r="M2" s="50"/>
      <c r="N2" s="50"/>
      <c r="O2" s="50"/>
      <c r="P2" s="50"/>
      <c r="Q2" s="50"/>
      <c r="R2" s="50"/>
      <c r="S2" s="50"/>
      <c r="T2" s="50"/>
    </row>
    <row r="3" spans="2:20" ht="19.5">
      <c r="B3" s="183" t="s">
        <v>594</v>
      </c>
      <c r="C3" s="183" t="s">
        <v>29</v>
      </c>
      <c r="D3" s="183" t="s">
        <v>595</v>
      </c>
      <c r="E3" s="183" t="s">
        <v>596</v>
      </c>
      <c r="F3" s="183" t="s">
        <v>118</v>
      </c>
      <c r="G3" s="183" t="s">
        <v>597</v>
      </c>
      <c r="H3" s="223"/>
      <c r="I3" s="50"/>
      <c r="J3" s="50"/>
      <c r="K3" s="50">
        <v>13</v>
      </c>
      <c r="L3" s="50"/>
      <c r="M3" s="50"/>
      <c r="N3" s="50"/>
      <c r="O3" s="50">
        <v>2</v>
      </c>
      <c r="P3" s="50"/>
      <c r="Q3" s="50"/>
      <c r="R3" s="50"/>
      <c r="S3" s="50"/>
      <c r="T3" s="50"/>
    </row>
    <row r="4" spans="1:20" ht="19.5">
      <c r="A4" s="183"/>
      <c r="B4" s="183" t="s">
        <v>594</v>
      </c>
      <c r="C4" s="183" t="s">
        <v>122</v>
      </c>
      <c r="D4" s="183" t="s">
        <v>528</v>
      </c>
      <c r="E4" s="183" t="s">
        <v>30</v>
      </c>
      <c r="F4" s="183" t="s">
        <v>118</v>
      </c>
      <c r="G4" s="183" t="s">
        <v>598</v>
      </c>
      <c r="H4" s="183"/>
      <c r="I4" s="50">
        <v>12</v>
      </c>
      <c r="J4" s="50">
        <v>3</v>
      </c>
      <c r="K4" s="50"/>
      <c r="L4" s="50"/>
      <c r="M4" s="50"/>
      <c r="N4" s="50"/>
      <c r="O4" s="50"/>
      <c r="P4" s="50"/>
      <c r="Q4" s="50"/>
      <c r="R4" s="50"/>
      <c r="S4" s="50"/>
      <c r="T4" s="50"/>
    </row>
    <row r="5" spans="1:20" s="11" customFormat="1" ht="19.5">
      <c r="A5" s="183"/>
      <c r="B5" s="183" t="s">
        <v>594</v>
      </c>
      <c r="C5" s="183" t="s">
        <v>56</v>
      </c>
      <c r="D5" s="183" t="s">
        <v>293</v>
      </c>
      <c r="E5" s="183" t="s">
        <v>31</v>
      </c>
      <c r="F5" s="183" t="s">
        <v>118</v>
      </c>
      <c r="G5" s="183" t="s">
        <v>599</v>
      </c>
      <c r="H5" s="183"/>
      <c r="I5" s="52"/>
      <c r="J5" s="52"/>
      <c r="K5" s="52"/>
      <c r="L5" s="52"/>
      <c r="M5" s="52"/>
      <c r="N5" s="52">
        <v>15</v>
      </c>
      <c r="O5" s="52"/>
      <c r="P5" s="52"/>
      <c r="Q5" s="52"/>
      <c r="R5" s="52"/>
      <c r="S5" s="52">
        <v>0</v>
      </c>
      <c r="T5" s="52"/>
    </row>
    <row r="6" spans="1:20" ht="19.5">
      <c r="A6" s="183"/>
      <c r="B6" s="183" t="s">
        <v>594</v>
      </c>
      <c r="C6" s="183" t="s">
        <v>345</v>
      </c>
      <c r="D6" s="183" t="s">
        <v>344</v>
      </c>
      <c r="E6" s="183" t="s">
        <v>31</v>
      </c>
      <c r="F6" s="183" t="s">
        <v>118</v>
      </c>
      <c r="G6" s="183" t="s">
        <v>600</v>
      </c>
      <c r="H6" s="183"/>
      <c r="I6" s="50"/>
      <c r="J6" s="50"/>
      <c r="K6" s="50"/>
      <c r="L6" s="50"/>
      <c r="M6" s="50">
        <v>15</v>
      </c>
      <c r="N6" s="50"/>
      <c r="O6" s="50"/>
      <c r="P6" s="50"/>
      <c r="Q6" s="50"/>
      <c r="R6" s="50">
        <v>0</v>
      </c>
      <c r="S6" s="50"/>
      <c r="T6" s="50"/>
    </row>
    <row r="7" spans="1:20" ht="19.5">
      <c r="A7" s="183"/>
      <c r="B7" s="183" t="s">
        <v>594</v>
      </c>
      <c r="C7" s="183" t="s">
        <v>123</v>
      </c>
      <c r="D7" s="183" t="s">
        <v>601</v>
      </c>
      <c r="E7" s="183" t="s">
        <v>346</v>
      </c>
      <c r="F7" s="183" t="s">
        <v>118</v>
      </c>
      <c r="G7" s="183" t="s">
        <v>602</v>
      </c>
      <c r="H7" s="183"/>
      <c r="I7" s="50"/>
      <c r="J7" s="50"/>
      <c r="K7" s="50"/>
      <c r="L7" s="50">
        <v>3</v>
      </c>
      <c r="M7" s="50"/>
      <c r="N7" s="50"/>
      <c r="O7" s="50"/>
      <c r="P7" s="50">
        <v>12</v>
      </c>
      <c r="Q7" s="50"/>
      <c r="R7" s="50"/>
      <c r="S7" s="50"/>
      <c r="T7" s="50"/>
    </row>
    <row r="8" spans="1:20" ht="12">
      <c r="A8" s="183"/>
      <c r="B8" s="183"/>
      <c r="C8" s="183" t="s">
        <v>90</v>
      </c>
      <c r="D8" s="183" t="s">
        <v>347</v>
      </c>
      <c r="E8" s="183"/>
      <c r="F8" s="183" t="s">
        <v>118</v>
      </c>
      <c r="G8" s="187"/>
      <c r="H8" s="187"/>
      <c r="I8" s="51"/>
      <c r="J8" s="51"/>
      <c r="K8" s="51"/>
      <c r="L8" s="51"/>
      <c r="M8" s="51"/>
      <c r="N8" s="51"/>
      <c r="O8" s="51"/>
      <c r="P8" s="51"/>
      <c r="Q8" s="192" t="s">
        <v>424</v>
      </c>
      <c r="R8" s="51"/>
      <c r="S8" s="51"/>
      <c r="T8" s="51"/>
    </row>
    <row r="9" spans="1:20" ht="12">
      <c r="A9" s="190" t="s">
        <v>348</v>
      </c>
      <c r="B9" s="188"/>
      <c r="C9" s="188"/>
      <c r="D9" s="188"/>
      <c r="E9" s="188"/>
      <c r="F9" s="188"/>
      <c r="G9" s="188"/>
      <c r="H9" s="188"/>
      <c r="I9" s="189"/>
      <c r="J9" s="189"/>
      <c r="K9" s="189"/>
      <c r="L9" s="189"/>
      <c r="M9" s="189"/>
      <c r="N9" s="189"/>
      <c r="O9" s="189"/>
      <c r="P9" s="189"/>
      <c r="Q9" s="189"/>
      <c r="R9" s="189"/>
      <c r="S9" s="189"/>
      <c r="T9" s="189"/>
    </row>
    <row r="10" spans="1:20" ht="19.5">
      <c r="A10" s="183"/>
      <c r="B10" s="183" t="s">
        <v>603</v>
      </c>
      <c r="C10" s="183" t="s">
        <v>121</v>
      </c>
      <c r="D10" s="183" t="s">
        <v>293</v>
      </c>
      <c r="E10" s="183" t="s">
        <v>101</v>
      </c>
      <c r="F10" s="183" t="s">
        <v>350</v>
      </c>
      <c r="G10" s="183" t="s">
        <v>619</v>
      </c>
      <c r="H10" s="183" t="s">
        <v>615</v>
      </c>
      <c r="I10" s="50"/>
      <c r="J10" s="50"/>
      <c r="K10" s="50"/>
      <c r="L10" s="50"/>
      <c r="M10" s="50"/>
      <c r="N10" s="50"/>
      <c r="O10" s="50"/>
      <c r="P10" s="50"/>
      <c r="Q10" s="50"/>
      <c r="R10" s="50"/>
      <c r="S10" s="50" t="s">
        <v>432</v>
      </c>
      <c r="T10" s="50" t="s">
        <v>431</v>
      </c>
    </row>
    <row r="11" spans="1:20" ht="39.75">
      <c r="A11" s="183"/>
      <c r="B11" s="183" t="s">
        <v>604</v>
      </c>
      <c r="C11" s="183" t="s">
        <v>344</v>
      </c>
      <c r="D11" s="183" t="s">
        <v>122</v>
      </c>
      <c r="E11" s="183" t="s">
        <v>605</v>
      </c>
      <c r="F11" s="183" t="s">
        <v>353</v>
      </c>
      <c r="G11" s="183" t="s">
        <v>618</v>
      </c>
      <c r="H11" s="183" t="s">
        <v>613</v>
      </c>
      <c r="I11" s="52"/>
      <c r="J11" s="52" t="s">
        <v>432</v>
      </c>
      <c r="K11" s="52"/>
      <c r="L11" s="52"/>
      <c r="M11" s="52"/>
      <c r="N11" s="52"/>
      <c r="O11" s="52"/>
      <c r="P11" s="52"/>
      <c r="Q11" s="52"/>
      <c r="R11" s="52" t="s">
        <v>431</v>
      </c>
      <c r="S11" s="52"/>
      <c r="T11" s="52"/>
    </row>
    <row r="12" spans="1:20" ht="19.5">
      <c r="A12" s="183"/>
      <c r="B12" s="183" t="s">
        <v>604</v>
      </c>
      <c r="C12" s="183" t="s">
        <v>352</v>
      </c>
      <c r="D12" s="183" t="s">
        <v>595</v>
      </c>
      <c r="E12" s="183" t="s">
        <v>606</v>
      </c>
      <c r="F12" s="183" t="s">
        <v>354</v>
      </c>
      <c r="G12" s="183" t="s">
        <v>620</v>
      </c>
      <c r="H12" s="183" t="s">
        <v>614</v>
      </c>
      <c r="I12" s="52"/>
      <c r="J12" s="52"/>
      <c r="K12" s="52" t="s">
        <v>432</v>
      </c>
      <c r="L12" s="52"/>
      <c r="M12" s="52"/>
      <c r="N12" s="52"/>
      <c r="O12" s="52" t="s">
        <v>431</v>
      </c>
      <c r="P12" s="52"/>
      <c r="Q12" s="52"/>
      <c r="R12" s="52"/>
      <c r="S12" s="52"/>
      <c r="T12" s="52"/>
    </row>
    <row r="13" spans="1:20" ht="79.5">
      <c r="A13" s="183"/>
      <c r="B13" s="183" t="s">
        <v>604</v>
      </c>
      <c r="C13" s="183" t="s">
        <v>90</v>
      </c>
      <c r="D13" s="183" t="s">
        <v>123</v>
      </c>
      <c r="E13" s="183" t="s">
        <v>124</v>
      </c>
      <c r="F13" s="183" t="s">
        <v>355</v>
      </c>
      <c r="G13" s="183" t="s">
        <v>666</v>
      </c>
      <c r="H13" s="183" t="s">
        <v>667</v>
      </c>
      <c r="I13" s="52"/>
      <c r="J13" s="52"/>
      <c r="K13" s="52"/>
      <c r="L13" s="52" t="s">
        <v>432</v>
      </c>
      <c r="M13" s="52"/>
      <c r="N13" s="52"/>
      <c r="O13" s="52"/>
      <c r="P13" s="52"/>
      <c r="Q13" s="52" t="s">
        <v>431</v>
      </c>
      <c r="R13" s="52"/>
      <c r="S13" s="52"/>
      <c r="T13" s="52"/>
    </row>
    <row r="14" spans="1:20" ht="12">
      <c r="A14" s="190" t="s">
        <v>356</v>
      </c>
      <c r="B14" s="188"/>
      <c r="C14" s="188"/>
      <c r="D14" s="188"/>
      <c r="E14" s="188"/>
      <c r="F14" s="188"/>
      <c r="G14" s="188"/>
      <c r="H14" s="188"/>
      <c r="I14" s="189"/>
      <c r="J14" s="189"/>
      <c r="K14" s="189"/>
      <c r="L14" s="189"/>
      <c r="M14" s="189"/>
      <c r="N14" s="189"/>
      <c r="O14" s="189"/>
      <c r="P14" s="189"/>
      <c r="Q14" s="189"/>
      <c r="R14" s="189"/>
      <c r="S14" s="189"/>
      <c r="T14" s="189"/>
    </row>
    <row r="15" spans="1:20" ht="19.5">
      <c r="A15" s="183"/>
      <c r="B15" s="183" t="s">
        <v>607</v>
      </c>
      <c r="C15" s="183" t="s">
        <v>293</v>
      </c>
      <c r="D15" s="183" t="s">
        <v>601</v>
      </c>
      <c r="E15" s="183" t="s">
        <v>311</v>
      </c>
      <c r="F15" s="183" t="s">
        <v>125</v>
      </c>
      <c r="G15" s="183" t="s">
        <v>117</v>
      </c>
      <c r="H15" s="183"/>
      <c r="I15" s="52"/>
      <c r="J15" s="52"/>
      <c r="K15" s="52"/>
      <c r="L15" s="52"/>
      <c r="M15" s="52"/>
      <c r="N15" s="52"/>
      <c r="O15" s="52"/>
      <c r="P15" s="52" t="s">
        <v>592</v>
      </c>
      <c r="Q15" s="52"/>
      <c r="R15" s="52"/>
      <c r="S15" s="52" t="s">
        <v>592</v>
      </c>
      <c r="T15" s="52"/>
    </row>
    <row r="16" spans="1:20" ht="19.5">
      <c r="A16" s="183"/>
      <c r="B16" s="183" t="s">
        <v>608</v>
      </c>
      <c r="C16" s="183" t="s">
        <v>90</v>
      </c>
      <c r="D16" s="183" t="s">
        <v>122</v>
      </c>
      <c r="E16" s="183" t="s">
        <v>596</v>
      </c>
      <c r="F16" s="183" t="s">
        <v>125</v>
      </c>
      <c r="G16" s="183" t="s">
        <v>616</v>
      </c>
      <c r="H16" s="183"/>
      <c r="I16" s="52">
        <v>15</v>
      </c>
      <c r="J16" s="52"/>
      <c r="K16" s="52">
        <v>0</v>
      </c>
      <c r="L16" s="52"/>
      <c r="M16" s="52"/>
      <c r="N16" s="52"/>
      <c r="O16" s="52"/>
      <c r="P16" s="52"/>
      <c r="Q16" s="52"/>
      <c r="R16" s="52"/>
      <c r="S16" s="52"/>
      <c r="T16" s="52"/>
    </row>
    <row r="17" spans="1:20" ht="19.5">
      <c r="A17" s="183"/>
      <c r="B17" s="183" t="s">
        <v>609</v>
      </c>
      <c r="C17" s="183" t="s">
        <v>344</v>
      </c>
      <c r="D17" s="183" t="s">
        <v>595</v>
      </c>
      <c r="E17" s="183" t="s">
        <v>31</v>
      </c>
      <c r="F17" s="183" t="s">
        <v>125</v>
      </c>
      <c r="G17" s="183" t="s">
        <v>117</v>
      </c>
      <c r="H17" s="183"/>
      <c r="I17" s="52"/>
      <c r="J17" s="52"/>
      <c r="K17" s="52"/>
      <c r="L17" s="52"/>
      <c r="M17" s="52"/>
      <c r="N17" s="52"/>
      <c r="O17" s="52" t="s">
        <v>592</v>
      </c>
      <c r="P17" s="52"/>
      <c r="Q17" s="52"/>
      <c r="R17" s="52" t="s">
        <v>592</v>
      </c>
      <c r="S17" s="52"/>
      <c r="T17" s="52"/>
    </row>
    <row r="18" spans="1:20" ht="19.5">
      <c r="A18" s="183"/>
      <c r="B18" s="183" t="s">
        <v>608</v>
      </c>
      <c r="C18" s="183" t="s">
        <v>29</v>
      </c>
      <c r="D18" s="183" t="s">
        <v>528</v>
      </c>
      <c r="E18" s="183" t="s">
        <v>114</v>
      </c>
      <c r="F18" s="183" t="s">
        <v>125</v>
      </c>
      <c r="G18" s="183" t="s">
        <v>617</v>
      </c>
      <c r="H18" s="183"/>
      <c r="I18" s="52"/>
      <c r="J18" s="52">
        <v>3</v>
      </c>
      <c r="K18" s="52"/>
      <c r="L18" s="52"/>
      <c r="M18" s="52"/>
      <c r="N18" s="52"/>
      <c r="O18" s="52"/>
      <c r="P18" s="52"/>
      <c r="Q18" s="52">
        <v>12</v>
      </c>
      <c r="R18" s="52"/>
      <c r="S18" s="52"/>
      <c r="T18" s="52"/>
    </row>
    <row r="19" spans="1:20" ht="12">
      <c r="A19" s="183"/>
      <c r="B19" s="183" t="s">
        <v>609</v>
      </c>
      <c r="C19" s="183" t="s">
        <v>56</v>
      </c>
      <c r="D19" s="183" t="s">
        <v>123</v>
      </c>
      <c r="E19" s="183" t="s">
        <v>31</v>
      </c>
      <c r="F19" s="183" t="s">
        <v>125</v>
      </c>
      <c r="G19" s="183" t="s">
        <v>117</v>
      </c>
      <c r="H19" s="183"/>
      <c r="I19" s="52"/>
      <c r="J19" s="52"/>
      <c r="K19" s="52"/>
      <c r="L19" s="52" t="s">
        <v>592</v>
      </c>
      <c r="M19" s="52"/>
      <c r="N19" s="52" t="s">
        <v>592</v>
      </c>
      <c r="O19" s="52"/>
      <c r="P19" s="52"/>
      <c r="Q19" s="52"/>
      <c r="R19" s="52"/>
      <c r="S19" s="52"/>
      <c r="T19" s="52"/>
    </row>
    <row r="20" spans="1:20" ht="19.5">
      <c r="A20" s="183"/>
      <c r="B20" s="183"/>
      <c r="C20" s="183" t="s">
        <v>345</v>
      </c>
      <c r="D20" s="183" t="s">
        <v>347</v>
      </c>
      <c r="E20" s="183"/>
      <c r="F20" s="183" t="s">
        <v>125</v>
      </c>
      <c r="G20" s="187"/>
      <c r="H20" s="187"/>
      <c r="I20" s="51"/>
      <c r="J20" s="51"/>
      <c r="K20" s="51"/>
      <c r="L20" s="51"/>
      <c r="M20" s="51" t="s">
        <v>86</v>
      </c>
      <c r="N20" s="51"/>
      <c r="O20" s="51"/>
      <c r="P20" s="192"/>
      <c r="Q20" s="51"/>
      <c r="R20" s="51"/>
      <c r="S20" s="51"/>
      <c r="T20" s="51"/>
    </row>
    <row r="21" spans="1:20" ht="12">
      <c r="A21" s="188" t="s">
        <v>359</v>
      </c>
      <c r="B21" s="188"/>
      <c r="C21" s="188"/>
      <c r="D21" s="188"/>
      <c r="E21" s="188"/>
      <c r="F21" s="188"/>
      <c r="G21" s="188"/>
      <c r="H21" s="188"/>
      <c r="I21" s="189"/>
      <c r="J21" s="189"/>
      <c r="K21" s="189"/>
      <c r="L21" s="189"/>
      <c r="M21" s="189"/>
      <c r="N21" s="189"/>
      <c r="O21" s="189"/>
      <c r="P21" s="189"/>
      <c r="Q21" s="189"/>
      <c r="R21" s="189"/>
      <c r="S21" s="189"/>
      <c r="T21" s="189"/>
    </row>
    <row r="22" spans="1:20" ht="12">
      <c r="A22" s="183"/>
      <c r="B22" s="183" t="s">
        <v>610</v>
      </c>
      <c r="C22" s="183" t="s">
        <v>90</v>
      </c>
      <c r="D22" s="183" t="s">
        <v>345</v>
      </c>
      <c r="E22" s="183" t="s">
        <v>31</v>
      </c>
      <c r="F22" s="183" t="s">
        <v>126</v>
      </c>
      <c r="G22" s="183" t="s">
        <v>117</v>
      </c>
      <c r="H22" s="183"/>
      <c r="I22" s="52"/>
      <c r="J22" s="52"/>
      <c r="K22" s="52"/>
      <c r="L22" s="52"/>
      <c r="M22" s="52" t="s">
        <v>592</v>
      </c>
      <c r="N22" s="52"/>
      <c r="O22" s="52"/>
      <c r="P22" s="52"/>
      <c r="Q22" s="52" t="s">
        <v>592</v>
      </c>
      <c r="R22" s="52"/>
      <c r="S22" s="52"/>
      <c r="T22" s="52"/>
    </row>
    <row r="23" spans="1:20" ht="19.5">
      <c r="A23" s="183"/>
      <c r="B23" s="183" t="s">
        <v>610</v>
      </c>
      <c r="C23" s="183" t="s">
        <v>595</v>
      </c>
      <c r="D23" s="183" t="s">
        <v>56</v>
      </c>
      <c r="E23" s="183" t="s">
        <v>31</v>
      </c>
      <c r="F23" s="183" t="s">
        <v>126</v>
      </c>
      <c r="G23" s="183" t="s">
        <v>117</v>
      </c>
      <c r="H23" s="183"/>
      <c r="I23" s="52"/>
      <c r="J23" s="52"/>
      <c r="K23" s="52"/>
      <c r="L23" s="52"/>
      <c r="M23" s="52"/>
      <c r="N23" s="52" t="s">
        <v>592</v>
      </c>
      <c r="O23" s="52" t="s">
        <v>592</v>
      </c>
      <c r="P23" s="52"/>
      <c r="Q23" s="52"/>
      <c r="R23" s="52"/>
      <c r="S23" s="52"/>
      <c r="T23" s="52"/>
    </row>
    <row r="24" spans="1:20" ht="24" customHeight="1">
      <c r="A24" s="183"/>
      <c r="B24" s="183" t="s">
        <v>611</v>
      </c>
      <c r="C24" s="183" t="s">
        <v>601</v>
      </c>
      <c r="D24" s="183" t="s">
        <v>122</v>
      </c>
      <c r="E24" s="183" t="s">
        <v>105</v>
      </c>
      <c r="F24" s="183" t="s">
        <v>126</v>
      </c>
      <c r="G24" s="183" t="s">
        <v>621</v>
      </c>
      <c r="H24" s="183"/>
      <c r="I24" s="52"/>
      <c r="J24" s="52">
        <v>2</v>
      </c>
      <c r="K24" s="52"/>
      <c r="L24" s="52"/>
      <c r="M24" s="52"/>
      <c r="N24" s="52"/>
      <c r="O24" s="52"/>
      <c r="P24" s="52">
        <v>13</v>
      </c>
      <c r="Q24" s="52"/>
      <c r="R24" s="52"/>
      <c r="S24" s="52"/>
      <c r="T24" s="52"/>
    </row>
    <row r="25" spans="1:20" ht="19.5">
      <c r="A25" s="183"/>
      <c r="B25" s="183" t="s">
        <v>612</v>
      </c>
      <c r="C25" s="183" t="s">
        <v>123</v>
      </c>
      <c r="D25" s="183" t="s">
        <v>29</v>
      </c>
      <c r="E25" s="183" t="s">
        <v>124</v>
      </c>
      <c r="F25" s="183" t="s">
        <v>126</v>
      </c>
      <c r="G25" s="183" t="s">
        <v>117</v>
      </c>
      <c r="H25" s="183"/>
      <c r="I25" s="52"/>
      <c r="J25" s="52"/>
      <c r="K25" s="52" t="s">
        <v>592</v>
      </c>
      <c r="L25" s="52" t="s">
        <v>592</v>
      </c>
      <c r="M25" s="52"/>
      <c r="N25" s="52"/>
      <c r="O25" s="52"/>
      <c r="P25" s="52"/>
      <c r="Q25" s="52"/>
      <c r="R25" s="52"/>
      <c r="S25" s="52"/>
      <c r="T25" s="52"/>
    </row>
    <row r="26" spans="1:20" ht="25.5" customHeight="1">
      <c r="A26" s="183"/>
      <c r="B26" s="183" t="s">
        <v>612</v>
      </c>
      <c r="C26" s="183" t="s">
        <v>528</v>
      </c>
      <c r="D26" s="183" t="s">
        <v>344</v>
      </c>
      <c r="E26" s="183" t="s">
        <v>596</v>
      </c>
      <c r="F26" s="183" t="s">
        <v>126</v>
      </c>
      <c r="G26" s="183" t="s">
        <v>622</v>
      </c>
      <c r="H26" s="183"/>
      <c r="I26" s="52">
        <v>15</v>
      </c>
      <c r="J26" s="52"/>
      <c r="K26" s="52"/>
      <c r="L26" s="52"/>
      <c r="M26" s="52"/>
      <c r="N26" s="52"/>
      <c r="O26" s="52"/>
      <c r="P26" s="52"/>
      <c r="Q26" s="52"/>
      <c r="R26" s="52">
        <v>0</v>
      </c>
      <c r="S26" s="52"/>
      <c r="T26" s="52"/>
    </row>
    <row r="27" spans="1:20" ht="12">
      <c r="A27" s="183"/>
      <c r="B27" s="183"/>
      <c r="C27" s="183" t="s">
        <v>293</v>
      </c>
      <c r="D27" s="183" t="s">
        <v>347</v>
      </c>
      <c r="E27" s="183"/>
      <c r="F27" s="183" t="s">
        <v>126</v>
      </c>
      <c r="G27" s="187"/>
      <c r="H27" s="187"/>
      <c r="I27" s="51"/>
      <c r="J27" s="192"/>
      <c r="K27" s="51"/>
      <c r="L27" s="51"/>
      <c r="M27" s="51"/>
      <c r="N27" s="51"/>
      <c r="O27" s="51"/>
      <c r="P27" s="51"/>
      <c r="Q27" s="51"/>
      <c r="R27" s="51"/>
      <c r="S27" s="51" t="s">
        <v>86</v>
      </c>
      <c r="T27" s="51"/>
    </row>
    <row r="28" spans="1:20" ht="12">
      <c r="A28" s="190" t="s">
        <v>362</v>
      </c>
      <c r="B28" s="188" t="s">
        <v>363</v>
      </c>
      <c r="C28" s="188"/>
      <c r="D28" s="188"/>
      <c r="E28" s="188"/>
      <c r="F28" s="188"/>
      <c r="G28" s="188"/>
      <c r="H28" s="188"/>
      <c r="I28" s="189"/>
      <c r="J28" s="189"/>
      <c r="K28" s="189"/>
      <c r="L28" s="189"/>
      <c r="M28" s="189"/>
      <c r="N28" s="189"/>
      <c r="O28" s="189"/>
      <c r="P28" s="189"/>
      <c r="Q28" s="189"/>
      <c r="R28" s="189"/>
      <c r="S28" s="189"/>
      <c r="T28" s="189"/>
    </row>
    <row r="29" spans="1:20" ht="19.5">
      <c r="A29" s="183"/>
      <c r="B29" s="183" t="s">
        <v>623</v>
      </c>
      <c r="C29" s="183" t="s">
        <v>625</v>
      </c>
      <c r="D29" s="183" t="s">
        <v>345</v>
      </c>
      <c r="E29" s="183" t="s">
        <v>31</v>
      </c>
      <c r="F29" s="183" t="s">
        <v>626</v>
      </c>
      <c r="G29" s="183" t="s">
        <v>670</v>
      </c>
      <c r="H29" s="183"/>
      <c r="I29" s="52"/>
      <c r="J29" s="52"/>
      <c r="K29" s="52"/>
      <c r="L29" s="52"/>
      <c r="M29" s="52" t="s">
        <v>432</v>
      </c>
      <c r="N29" s="52"/>
      <c r="O29" s="52"/>
      <c r="P29" s="52"/>
      <c r="Q29" s="52"/>
      <c r="R29" s="52"/>
      <c r="S29" s="52" t="s">
        <v>431</v>
      </c>
      <c r="T29" s="52"/>
    </row>
    <row r="30" spans="1:20" ht="99.75">
      <c r="A30" s="183"/>
      <c r="B30" s="183" t="s">
        <v>623</v>
      </c>
      <c r="C30" s="183" t="s">
        <v>668</v>
      </c>
      <c r="D30" s="183" t="s">
        <v>56</v>
      </c>
      <c r="E30" s="183" t="s">
        <v>31</v>
      </c>
      <c r="F30" s="183" t="s">
        <v>627</v>
      </c>
      <c r="G30" s="183" t="s">
        <v>686</v>
      </c>
      <c r="H30" s="183" t="s">
        <v>669</v>
      </c>
      <c r="I30" s="52"/>
      <c r="J30" s="52"/>
      <c r="K30" s="52"/>
      <c r="L30" s="52" t="s">
        <v>431</v>
      </c>
      <c r="M30" s="52"/>
      <c r="N30" s="52" t="s">
        <v>432</v>
      </c>
      <c r="O30" s="52"/>
      <c r="P30" s="52"/>
      <c r="Q30" s="52"/>
      <c r="R30" s="52"/>
      <c r="S30" s="52"/>
      <c r="T30" s="52"/>
    </row>
    <row r="31" spans="1:20" ht="19.5">
      <c r="A31" s="183"/>
      <c r="B31" s="183" t="s">
        <v>624</v>
      </c>
      <c r="C31" s="183" t="s">
        <v>628</v>
      </c>
      <c r="D31" s="183" t="s">
        <v>528</v>
      </c>
      <c r="E31" s="183" t="s">
        <v>596</v>
      </c>
      <c r="F31" s="183" t="s">
        <v>629</v>
      </c>
      <c r="G31" s="183" t="s">
        <v>671</v>
      </c>
      <c r="H31" s="183"/>
      <c r="I31" s="52" t="s">
        <v>432</v>
      </c>
      <c r="J31" s="52" t="s">
        <v>431</v>
      </c>
      <c r="K31" s="52"/>
      <c r="L31" s="52"/>
      <c r="M31" s="52"/>
      <c r="N31" s="52"/>
      <c r="O31" s="52"/>
      <c r="P31" s="52"/>
      <c r="Q31" s="52"/>
      <c r="R31" s="52"/>
      <c r="S31" s="52"/>
      <c r="T31" s="52"/>
    </row>
    <row r="32" spans="1:20" ht="19.5">
      <c r="A32" s="183"/>
      <c r="B32" s="183" t="s">
        <v>624</v>
      </c>
      <c r="C32" s="183" t="s">
        <v>630</v>
      </c>
      <c r="D32" s="183" t="s">
        <v>601</v>
      </c>
      <c r="E32" s="183" t="s">
        <v>106</v>
      </c>
      <c r="F32" s="183" t="s">
        <v>631</v>
      </c>
      <c r="G32" s="183" t="s">
        <v>672</v>
      </c>
      <c r="H32" s="183"/>
      <c r="I32" s="52"/>
      <c r="J32" s="52"/>
      <c r="K32" s="52" t="s">
        <v>431</v>
      </c>
      <c r="L32" s="52"/>
      <c r="M32" s="52"/>
      <c r="N32" s="52"/>
      <c r="O32" s="52"/>
      <c r="P32" s="52" t="s">
        <v>432</v>
      </c>
      <c r="Q32" s="52"/>
      <c r="R32" s="52"/>
      <c r="S32" s="52"/>
      <c r="T32" s="52"/>
    </row>
    <row r="33" spans="1:20" ht="12">
      <c r="A33" s="188" t="s">
        <v>373</v>
      </c>
      <c r="B33" s="188"/>
      <c r="C33" s="188"/>
      <c r="D33" s="188"/>
      <c r="E33" s="188"/>
      <c r="F33" s="188"/>
      <c r="G33" s="188"/>
      <c r="H33" s="188"/>
      <c r="I33" s="189"/>
      <c r="J33" s="189"/>
      <c r="K33" s="189"/>
      <c r="L33" s="189"/>
      <c r="M33" s="189"/>
      <c r="N33" s="189"/>
      <c r="O33" s="189"/>
      <c r="P33" s="189"/>
      <c r="Q33" s="189"/>
      <c r="R33" s="189"/>
      <c r="S33" s="189"/>
      <c r="T33" s="189"/>
    </row>
    <row r="34" spans="1:20" ht="19.5">
      <c r="A34" s="183"/>
      <c r="B34" s="183" t="s">
        <v>632</v>
      </c>
      <c r="C34" s="183" t="s">
        <v>528</v>
      </c>
      <c r="D34" s="183" t="s">
        <v>90</v>
      </c>
      <c r="E34" s="183" t="s">
        <v>634</v>
      </c>
      <c r="F34" s="183" t="s">
        <v>196</v>
      </c>
      <c r="G34" s="183" t="s">
        <v>681</v>
      </c>
      <c r="H34" s="183"/>
      <c r="I34" s="52">
        <v>2</v>
      </c>
      <c r="J34" s="52"/>
      <c r="K34" s="52"/>
      <c r="L34" s="52"/>
      <c r="M34" s="52"/>
      <c r="N34" s="52"/>
      <c r="O34" s="52"/>
      <c r="P34" s="52"/>
      <c r="Q34" s="52">
        <v>13</v>
      </c>
      <c r="R34" s="52"/>
      <c r="S34" s="52"/>
      <c r="T34" s="52"/>
    </row>
    <row r="35" spans="1:20" ht="19.5">
      <c r="A35" s="183"/>
      <c r="B35" s="183" t="s">
        <v>632</v>
      </c>
      <c r="C35" s="183" t="s">
        <v>293</v>
      </c>
      <c r="D35" s="183" t="s">
        <v>595</v>
      </c>
      <c r="E35" s="183" t="s">
        <v>634</v>
      </c>
      <c r="F35" s="183" t="s">
        <v>196</v>
      </c>
      <c r="G35" s="183" t="s">
        <v>682</v>
      </c>
      <c r="H35" s="183"/>
      <c r="I35" s="52"/>
      <c r="J35" s="52"/>
      <c r="K35" s="52"/>
      <c r="L35" s="52"/>
      <c r="M35" s="52"/>
      <c r="N35" s="52"/>
      <c r="O35" s="52">
        <v>15</v>
      </c>
      <c r="P35" s="52"/>
      <c r="Q35" s="52"/>
      <c r="R35" s="52"/>
      <c r="S35" s="52">
        <v>0</v>
      </c>
      <c r="T35" s="52"/>
    </row>
    <row r="36" spans="1:20" ht="19.5">
      <c r="A36" s="183"/>
      <c r="B36" s="183" t="s">
        <v>632</v>
      </c>
      <c r="C36" s="183" t="s">
        <v>119</v>
      </c>
      <c r="D36" s="183" t="s">
        <v>345</v>
      </c>
      <c r="E36" s="183" t="s">
        <v>105</v>
      </c>
      <c r="F36" s="183" t="s">
        <v>196</v>
      </c>
      <c r="G36" s="183" t="s">
        <v>683</v>
      </c>
      <c r="H36" s="183"/>
      <c r="I36" s="52"/>
      <c r="J36" s="52"/>
      <c r="K36" s="52"/>
      <c r="L36" s="52"/>
      <c r="M36" s="52">
        <v>1</v>
      </c>
      <c r="N36" s="52"/>
      <c r="O36" s="52"/>
      <c r="P36" s="52">
        <v>14</v>
      </c>
      <c r="Q36" s="52"/>
      <c r="R36" s="52"/>
      <c r="S36" s="52"/>
      <c r="T36" s="52"/>
    </row>
    <row r="37" spans="1:20" ht="19.5">
      <c r="A37" s="183"/>
      <c r="B37" s="183" t="s">
        <v>632</v>
      </c>
      <c r="C37" s="183" t="s">
        <v>122</v>
      </c>
      <c r="D37" s="183" t="s">
        <v>123</v>
      </c>
      <c r="E37" s="183" t="s">
        <v>596</v>
      </c>
      <c r="F37" s="183" t="s">
        <v>196</v>
      </c>
      <c r="G37" s="183" t="s">
        <v>684</v>
      </c>
      <c r="H37" s="183"/>
      <c r="I37" s="52"/>
      <c r="J37" s="209">
        <v>1</v>
      </c>
      <c r="K37" s="52"/>
      <c r="L37" s="209">
        <v>14</v>
      </c>
      <c r="M37" s="52"/>
      <c r="N37" s="52"/>
      <c r="O37" s="52"/>
      <c r="P37" s="52"/>
      <c r="Q37" s="52"/>
      <c r="R37" s="52"/>
      <c r="S37" s="52"/>
      <c r="T37" s="52"/>
    </row>
    <row r="38" spans="1:20" ht="19.5">
      <c r="A38" s="183"/>
      <c r="B38" s="183" t="s">
        <v>633</v>
      </c>
      <c r="C38" s="183" t="s">
        <v>344</v>
      </c>
      <c r="D38" s="183" t="s">
        <v>29</v>
      </c>
      <c r="E38" s="183" t="s">
        <v>106</v>
      </c>
      <c r="F38" s="183" t="s">
        <v>196</v>
      </c>
      <c r="G38" s="183" t="s">
        <v>685</v>
      </c>
      <c r="H38" s="183"/>
      <c r="I38" s="52"/>
      <c r="J38" s="52"/>
      <c r="K38" s="52">
        <v>15</v>
      </c>
      <c r="L38" s="52"/>
      <c r="M38" s="52"/>
      <c r="N38" s="52"/>
      <c r="O38" s="52"/>
      <c r="P38" s="52"/>
      <c r="Q38" s="52"/>
      <c r="R38" s="52">
        <v>0</v>
      </c>
      <c r="S38" s="52"/>
      <c r="T38" s="52"/>
    </row>
    <row r="39" spans="1:20" ht="12">
      <c r="A39" s="183"/>
      <c r="B39" s="183"/>
      <c r="C39" s="183" t="s">
        <v>56</v>
      </c>
      <c r="D39" s="183" t="s">
        <v>347</v>
      </c>
      <c r="E39" s="183"/>
      <c r="F39" s="183" t="s">
        <v>196</v>
      </c>
      <c r="G39" s="187"/>
      <c r="H39" s="187"/>
      <c r="I39" s="51"/>
      <c r="J39" s="51"/>
      <c r="K39" s="51"/>
      <c r="L39" s="51"/>
      <c r="M39" s="51"/>
      <c r="N39" s="192" t="s">
        <v>86</v>
      </c>
      <c r="O39" s="51"/>
      <c r="P39" s="51"/>
      <c r="Q39" s="51"/>
      <c r="R39" s="51"/>
      <c r="S39" s="51"/>
      <c r="T39" s="51"/>
    </row>
    <row r="40" spans="1:20" ht="12">
      <c r="A40" s="188" t="s">
        <v>379</v>
      </c>
      <c r="B40" s="188"/>
      <c r="C40" s="188"/>
      <c r="D40" s="188"/>
      <c r="E40" s="188"/>
      <c r="F40" s="188"/>
      <c r="G40" s="188"/>
      <c r="H40" s="188"/>
      <c r="I40" s="189"/>
      <c r="J40" s="189"/>
      <c r="K40" s="189"/>
      <c r="L40" s="189"/>
      <c r="M40" s="189"/>
      <c r="N40" s="189"/>
      <c r="O40" s="189"/>
      <c r="P40" s="189"/>
      <c r="Q40" s="189"/>
      <c r="R40" s="189"/>
      <c r="S40" s="189"/>
      <c r="T40" s="189"/>
    </row>
    <row r="41" spans="1:20" ht="22.5" customHeight="1">
      <c r="A41" s="183"/>
      <c r="B41" s="183" t="s">
        <v>635</v>
      </c>
      <c r="C41" s="183" t="s">
        <v>595</v>
      </c>
      <c r="D41" s="183" t="s">
        <v>528</v>
      </c>
      <c r="E41" s="183" t="s">
        <v>31</v>
      </c>
      <c r="F41" s="183" t="s">
        <v>209</v>
      </c>
      <c r="G41" s="183" t="s">
        <v>687</v>
      </c>
      <c r="H41" s="183"/>
      <c r="I41" s="52">
        <v>15</v>
      </c>
      <c r="J41" s="52"/>
      <c r="K41" s="52"/>
      <c r="L41" s="52"/>
      <c r="M41" s="52"/>
      <c r="N41" s="52"/>
      <c r="O41" s="52">
        <v>0</v>
      </c>
      <c r="P41" s="52"/>
      <c r="Q41" s="52"/>
      <c r="R41" s="52"/>
      <c r="S41" s="52"/>
      <c r="T41" s="52"/>
    </row>
    <row r="42" spans="1:20" ht="19.5" customHeight="1">
      <c r="A42" s="183"/>
      <c r="B42" s="183" t="s">
        <v>635</v>
      </c>
      <c r="C42" s="183" t="s">
        <v>173</v>
      </c>
      <c r="D42" s="183" t="s">
        <v>56</v>
      </c>
      <c r="E42" s="183" t="s">
        <v>31</v>
      </c>
      <c r="F42" s="183" t="s">
        <v>209</v>
      </c>
      <c r="G42" s="183" t="s">
        <v>688</v>
      </c>
      <c r="H42" s="183"/>
      <c r="I42" s="52"/>
      <c r="J42" s="52"/>
      <c r="K42" s="52"/>
      <c r="L42" s="52"/>
      <c r="M42" s="52">
        <v>0</v>
      </c>
      <c r="N42" s="52">
        <v>15</v>
      </c>
      <c r="O42" s="52"/>
      <c r="P42" s="52"/>
      <c r="Q42" s="52"/>
      <c r="R42" s="52"/>
      <c r="S42" s="52"/>
      <c r="T42" s="52"/>
    </row>
    <row r="43" spans="1:20" ht="19.5">
      <c r="A43" s="183"/>
      <c r="B43" s="183" t="s">
        <v>636</v>
      </c>
      <c r="C43" s="183" t="s">
        <v>29</v>
      </c>
      <c r="D43" s="183" t="s">
        <v>122</v>
      </c>
      <c r="E43" s="183" t="s">
        <v>311</v>
      </c>
      <c r="F43" s="183" t="s">
        <v>209</v>
      </c>
      <c r="G43" s="183" t="s">
        <v>689</v>
      </c>
      <c r="H43" s="183"/>
      <c r="I43" s="52"/>
      <c r="J43" s="52">
        <v>2</v>
      </c>
      <c r="K43" s="52">
        <v>13</v>
      </c>
      <c r="L43" s="52"/>
      <c r="M43" s="52"/>
      <c r="N43" s="52"/>
      <c r="O43" s="52"/>
      <c r="P43" s="52"/>
      <c r="Q43" s="52"/>
      <c r="R43" s="52"/>
      <c r="S43" s="52"/>
      <c r="T43" s="52"/>
    </row>
    <row r="44" spans="1:20" ht="19.5" customHeight="1">
      <c r="A44" s="183"/>
      <c r="B44" s="183" t="s">
        <v>636</v>
      </c>
      <c r="C44" s="183" t="s">
        <v>344</v>
      </c>
      <c r="D44" s="183" t="s">
        <v>293</v>
      </c>
      <c r="E44" s="183" t="s">
        <v>596</v>
      </c>
      <c r="F44" s="183" t="s">
        <v>209</v>
      </c>
      <c r="G44" s="183" t="s">
        <v>690</v>
      </c>
      <c r="H44" s="183"/>
      <c r="I44" s="52"/>
      <c r="J44" s="52"/>
      <c r="K44" s="52"/>
      <c r="L44" s="52"/>
      <c r="M44" s="52"/>
      <c r="N44" s="52"/>
      <c r="O44" s="52"/>
      <c r="P44" s="52"/>
      <c r="Q44" s="52"/>
      <c r="R44" s="52">
        <v>12</v>
      </c>
      <c r="S44" s="52">
        <v>3</v>
      </c>
      <c r="T44" s="52"/>
    </row>
    <row r="45" spans="1:20" ht="19.5">
      <c r="A45" s="183"/>
      <c r="B45" s="183" t="s">
        <v>636</v>
      </c>
      <c r="C45" s="183" t="s">
        <v>123</v>
      </c>
      <c r="D45" s="183" t="s">
        <v>90</v>
      </c>
      <c r="E45" s="183" t="s">
        <v>124</v>
      </c>
      <c r="F45" s="183" t="s">
        <v>209</v>
      </c>
      <c r="G45" s="183" t="s">
        <v>691</v>
      </c>
      <c r="H45" s="183"/>
      <c r="I45" s="52"/>
      <c r="J45" s="52"/>
      <c r="K45" s="52"/>
      <c r="L45" s="52">
        <v>15</v>
      </c>
      <c r="M45" s="52"/>
      <c r="N45" s="52"/>
      <c r="O45" s="52"/>
      <c r="P45" s="52"/>
      <c r="Q45" s="52">
        <v>0</v>
      </c>
      <c r="R45" s="52"/>
      <c r="S45" s="52"/>
      <c r="T45" s="52"/>
    </row>
    <row r="46" spans="1:20" ht="12">
      <c r="A46" s="183"/>
      <c r="B46" s="183"/>
      <c r="C46" s="183" t="s">
        <v>601</v>
      </c>
      <c r="D46" s="183" t="s">
        <v>347</v>
      </c>
      <c r="E46" s="183"/>
      <c r="F46" s="183" t="s">
        <v>209</v>
      </c>
      <c r="G46" s="187"/>
      <c r="H46" s="187"/>
      <c r="I46" s="51"/>
      <c r="J46" s="51"/>
      <c r="K46" s="51"/>
      <c r="L46" s="51"/>
      <c r="M46" s="51"/>
      <c r="N46" s="51"/>
      <c r="O46" s="51"/>
      <c r="P46" s="51" t="s">
        <v>86</v>
      </c>
      <c r="Q46" s="51"/>
      <c r="R46" s="51"/>
      <c r="S46" s="192"/>
      <c r="T46" s="51"/>
    </row>
    <row r="47" spans="1:20" ht="12">
      <c r="A47" s="188" t="s">
        <v>382</v>
      </c>
      <c r="B47" s="188"/>
      <c r="C47" s="188"/>
      <c r="D47" s="188"/>
      <c r="E47" s="188"/>
      <c r="F47" s="188"/>
      <c r="G47" s="188"/>
      <c r="H47" s="188"/>
      <c r="I47" s="189"/>
      <c r="J47" s="189"/>
      <c r="K47" s="189"/>
      <c r="L47" s="189"/>
      <c r="M47" s="189"/>
      <c r="N47" s="189"/>
      <c r="O47" s="189"/>
      <c r="P47" s="189"/>
      <c r="Q47" s="189"/>
      <c r="R47" s="189"/>
      <c r="S47" s="189"/>
      <c r="T47" s="189"/>
    </row>
    <row r="48" spans="1:20" ht="19.5">
      <c r="A48" s="183"/>
      <c r="B48" s="183" t="s">
        <v>637</v>
      </c>
      <c r="C48" s="183" t="s">
        <v>673</v>
      </c>
      <c r="D48" s="183" t="s">
        <v>674</v>
      </c>
      <c r="E48" s="183" t="s">
        <v>31</v>
      </c>
      <c r="F48" s="183" t="s">
        <v>638</v>
      </c>
      <c r="G48" s="183" t="s">
        <v>692</v>
      </c>
      <c r="H48" s="183"/>
      <c r="I48" s="52"/>
      <c r="J48" s="52" t="s">
        <v>431</v>
      </c>
      <c r="K48" s="52"/>
      <c r="L48" s="52"/>
      <c r="M48" s="52"/>
      <c r="N48" s="52"/>
      <c r="O48" s="52"/>
      <c r="P48" s="52"/>
      <c r="Q48" s="52"/>
      <c r="R48" s="52"/>
      <c r="S48" s="52"/>
      <c r="T48" s="52" t="s">
        <v>432</v>
      </c>
    </row>
    <row r="49" spans="1:20" ht="19.5">
      <c r="A49" s="183"/>
      <c r="B49" s="183" t="s">
        <v>696</v>
      </c>
      <c r="C49" s="183" t="s">
        <v>675</v>
      </c>
      <c r="D49" s="183" t="s">
        <v>695</v>
      </c>
      <c r="E49" s="183" t="s">
        <v>31</v>
      </c>
      <c r="F49" s="183" t="s">
        <v>639</v>
      </c>
      <c r="G49" s="183" t="s">
        <v>694</v>
      </c>
      <c r="H49" s="183" t="s">
        <v>680</v>
      </c>
      <c r="I49" s="52"/>
      <c r="J49" s="52"/>
      <c r="K49" s="52"/>
      <c r="L49" s="52" t="s">
        <v>431</v>
      </c>
      <c r="M49" s="52"/>
      <c r="N49" s="52"/>
      <c r="O49" s="52" t="s">
        <v>432</v>
      </c>
      <c r="P49" s="52"/>
      <c r="Q49" s="52"/>
      <c r="R49" s="52"/>
      <c r="S49" s="52"/>
      <c r="T49" s="52"/>
    </row>
    <row r="50" spans="1:20" ht="19.5">
      <c r="A50" s="183"/>
      <c r="B50" s="183" t="s">
        <v>698</v>
      </c>
      <c r="C50" s="183" t="s">
        <v>676</v>
      </c>
      <c r="D50" s="183" t="s">
        <v>677</v>
      </c>
      <c r="E50" s="183" t="s">
        <v>101</v>
      </c>
      <c r="F50" s="183" t="s">
        <v>640</v>
      </c>
      <c r="G50" s="183" t="s">
        <v>697</v>
      </c>
      <c r="H50" s="183" t="s">
        <v>680</v>
      </c>
      <c r="I50" s="52"/>
      <c r="J50" s="52"/>
      <c r="K50" s="52"/>
      <c r="L50" s="52"/>
      <c r="M50" s="52"/>
      <c r="N50" s="52"/>
      <c r="O50" s="52"/>
      <c r="P50" s="52"/>
      <c r="Q50" s="52"/>
      <c r="R50" s="52" t="s">
        <v>432</v>
      </c>
      <c r="S50" s="52" t="s">
        <v>431</v>
      </c>
      <c r="T50" s="52"/>
    </row>
    <row r="51" spans="1:20" ht="19.5">
      <c r="A51" s="183"/>
      <c r="B51" s="183" t="s">
        <v>637</v>
      </c>
      <c r="C51" s="183" t="s">
        <v>678</v>
      </c>
      <c r="D51" s="183" t="s">
        <v>679</v>
      </c>
      <c r="E51" s="183" t="s">
        <v>101</v>
      </c>
      <c r="F51" s="183" t="s">
        <v>641</v>
      </c>
      <c r="G51" s="183" t="s">
        <v>693</v>
      </c>
      <c r="H51" s="183"/>
      <c r="I51" s="209"/>
      <c r="J51" s="52"/>
      <c r="K51" s="52" t="s">
        <v>432</v>
      </c>
      <c r="L51" s="52"/>
      <c r="M51" s="52"/>
      <c r="N51" s="52"/>
      <c r="O51" s="52"/>
      <c r="P51" s="52"/>
      <c r="Q51" s="52" t="s">
        <v>431</v>
      </c>
      <c r="R51" s="209"/>
      <c r="S51" s="52"/>
      <c r="T51" s="52"/>
    </row>
    <row r="52" spans="1:20" ht="12">
      <c r="A52" s="188" t="s">
        <v>388</v>
      </c>
      <c r="B52" s="188"/>
      <c r="C52" s="188"/>
      <c r="D52" s="188"/>
      <c r="E52" s="188"/>
      <c r="F52" s="188"/>
      <c r="G52" s="188"/>
      <c r="H52" s="188"/>
      <c r="I52" s="189"/>
      <c r="J52" s="189"/>
      <c r="K52" s="189"/>
      <c r="L52" s="189"/>
      <c r="M52" s="189"/>
      <c r="N52" s="189"/>
      <c r="O52" s="189"/>
      <c r="P52" s="189"/>
      <c r="Q52" s="189"/>
      <c r="R52" s="189"/>
      <c r="S52" s="189"/>
      <c r="T52" s="189"/>
    </row>
    <row r="53" spans="1:20" ht="19.5">
      <c r="A53" s="183"/>
      <c r="B53" s="183" t="s">
        <v>642</v>
      </c>
      <c r="C53" s="183" t="s">
        <v>293</v>
      </c>
      <c r="D53" s="183" t="s">
        <v>90</v>
      </c>
      <c r="E53" s="183" t="s">
        <v>311</v>
      </c>
      <c r="F53" s="183" t="s">
        <v>212</v>
      </c>
      <c r="G53" s="183" t="s">
        <v>699</v>
      </c>
      <c r="H53" s="183"/>
      <c r="I53" s="52"/>
      <c r="J53" s="52"/>
      <c r="K53" s="52"/>
      <c r="L53" s="52"/>
      <c r="M53" s="52"/>
      <c r="N53" s="52"/>
      <c r="O53" s="52"/>
      <c r="P53" s="52"/>
      <c r="Q53" s="52">
        <v>1</v>
      </c>
      <c r="R53" s="52"/>
      <c r="S53" s="52">
        <v>14</v>
      </c>
      <c r="T53" s="52"/>
    </row>
    <row r="54" spans="1:20" ht="19.5">
      <c r="A54" s="183"/>
      <c r="B54" s="183" t="s">
        <v>643</v>
      </c>
      <c r="C54" s="183" t="s">
        <v>595</v>
      </c>
      <c r="D54" s="183" t="s">
        <v>345</v>
      </c>
      <c r="E54" s="183" t="s">
        <v>31</v>
      </c>
      <c r="F54" s="183" t="s">
        <v>212</v>
      </c>
      <c r="G54" s="183" t="s">
        <v>700</v>
      </c>
      <c r="H54" s="183"/>
      <c r="I54" s="52"/>
      <c r="J54" s="52"/>
      <c r="K54" s="52"/>
      <c r="L54" s="52"/>
      <c r="M54" s="52">
        <v>13</v>
      </c>
      <c r="N54" s="52"/>
      <c r="O54" s="52">
        <v>2</v>
      </c>
      <c r="P54" s="52"/>
      <c r="Q54" s="52"/>
      <c r="R54" s="52"/>
      <c r="S54" s="52"/>
      <c r="T54" s="52"/>
    </row>
    <row r="55" spans="1:20" ht="19.5">
      <c r="A55" s="183"/>
      <c r="B55" s="183" t="s">
        <v>643</v>
      </c>
      <c r="C55" s="183" t="s">
        <v>56</v>
      </c>
      <c r="D55" s="183" t="s">
        <v>344</v>
      </c>
      <c r="E55" s="183" t="s">
        <v>31</v>
      </c>
      <c r="F55" s="183" t="s">
        <v>212</v>
      </c>
      <c r="G55" s="183" t="s">
        <v>701</v>
      </c>
      <c r="H55" s="183"/>
      <c r="I55" s="52"/>
      <c r="J55" s="52"/>
      <c r="K55" s="52"/>
      <c r="L55" s="52"/>
      <c r="M55" s="52"/>
      <c r="N55" s="52">
        <v>15</v>
      </c>
      <c r="O55" s="52"/>
      <c r="P55" s="52"/>
      <c r="Q55" s="52"/>
      <c r="R55" s="52">
        <v>0</v>
      </c>
      <c r="S55" s="52"/>
      <c r="T55" s="52"/>
    </row>
    <row r="56" spans="1:20" ht="19.5">
      <c r="A56" s="183"/>
      <c r="B56" s="183" t="s">
        <v>643</v>
      </c>
      <c r="C56" s="183" t="s">
        <v>601</v>
      </c>
      <c r="D56" s="183" t="s">
        <v>29</v>
      </c>
      <c r="E56" s="183" t="s">
        <v>105</v>
      </c>
      <c r="F56" s="183" t="s">
        <v>212</v>
      </c>
      <c r="G56" s="183" t="s">
        <v>703</v>
      </c>
      <c r="H56" s="183"/>
      <c r="I56" s="52"/>
      <c r="J56" s="52"/>
      <c r="K56" s="52">
        <v>13</v>
      </c>
      <c r="L56" s="52"/>
      <c r="M56" s="52"/>
      <c r="N56" s="52"/>
      <c r="O56" s="52"/>
      <c r="P56" s="52">
        <v>2</v>
      </c>
      <c r="Q56" s="52"/>
      <c r="R56" s="52"/>
      <c r="S56" s="52"/>
      <c r="T56" s="52"/>
    </row>
    <row r="57" spans="1:20" ht="19.5">
      <c r="A57" s="183"/>
      <c r="B57" s="183" t="s">
        <v>644</v>
      </c>
      <c r="C57" s="183" t="s">
        <v>528</v>
      </c>
      <c r="D57" s="183" t="s">
        <v>123</v>
      </c>
      <c r="E57" s="183" t="s">
        <v>596</v>
      </c>
      <c r="F57" s="183" t="s">
        <v>212</v>
      </c>
      <c r="G57" s="183" t="s">
        <v>702</v>
      </c>
      <c r="H57" s="183"/>
      <c r="I57" s="52">
        <v>14</v>
      </c>
      <c r="J57" s="52"/>
      <c r="K57" s="52"/>
      <c r="L57" s="52">
        <v>1</v>
      </c>
      <c r="M57" s="52"/>
      <c r="N57" s="52"/>
      <c r="O57" s="52"/>
      <c r="P57" s="52"/>
      <c r="Q57" s="52"/>
      <c r="R57" s="52"/>
      <c r="S57" s="52"/>
      <c r="T57" s="52"/>
    </row>
    <row r="58" spans="1:20" ht="12">
      <c r="A58" s="183"/>
      <c r="B58" s="183"/>
      <c r="C58" s="183" t="s">
        <v>122</v>
      </c>
      <c r="D58" s="183" t="s">
        <v>347</v>
      </c>
      <c r="E58" s="183"/>
      <c r="F58" s="183" t="s">
        <v>212</v>
      </c>
      <c r="G58" s="187"/>
      <c r="H58" s="187"/>
      <c r="I58" s="51"/>
      <c r="J58" s="51" t="s">
        <v>86</v>
      </c>
      <c r="K58" s="51"/>
      <c r="L58" s="51"/>
      <c r="M58" s="51"/>
      <c r="N58" s="51"/>
      <c r="O58" s="51"/>
      <c r="P58" s="51"/>
      <c r="Q58" s="51"/>
      <c r="R58" s="192"/>
      <c r="S58" s="51"/>
      <c r="T58" s="51"/>
    </row>
    <row r="59" spans="1:20" ht="12">
      <c r="A59" s="188" t="s">
        <v>392</v>
      </c>
      <c r="B59" s="188"/>
      <c r="C59" s="188"/>
      <c r="D59" s="188"/>
      <c r="E59" s="188"/>
      <c r="F59" s="188"/>
      <c r="G59" s="188"/>
      <c r="H59" s="188"/>
      <c r="I59" s="189"/>
      <c r="J59" s="189"/>
      <c r="K59" s="189"/>
      <c r="L59" s="189"/>
      <c r="M59" s="189"/>
      <c r="N59" s="189"/>
      <c r="O59" s="189"/>
      <c r="P59" s="189"/>
      <c r="Q59" s="189"/>
      <c r="R59" s="189"/>
      <c r="S59" s="189"/>
      <c r="T59" s="189"/>
    </row>
    <row r="60" spans="1:20" ht="12">
      <c r="A60" s="183"/>
      <c r="B60" s="183" t="s">
        <v>645</v>
      </c>
      <c r="C60" s="183" t="s">
        <v>90</v>
      </c>
      <c r="D60" s="183" t="s">
        <v>56</v>
      </c>
      <c r="E60" s="183" t="s">
        <v>31</v>
      </c>
      <c r="F60" s="183" t="s">
        <v>218</v>
      </c>
      <c r="G60" s="183"/>
      <c r="H60" s="183"/>
      <c r="I60" s="52"/>
      <c r="J60" s="52"/>
      <c r="K60" s="52"/>
      <c r="L60" s="52"/>
      <c r="M60" s="52"/>
      <c r="N60" s="52" t="s">
        <v>592</v>
      </c>
      <c r="O60" s="52"/>
      <c r="P60" s="52"/>
      <c r="Q60" s="52" t="s">
        <v>592</v>
      </c>
      <c r="R60" s="52"/>
      <c r="S60" s="52"/>
      <c r="T60" s="52"/>
    </row>
    <row r="61" spans="1:20" ht="19.5">
      <c r="A61" s="183"/>
      <c r="B61" s="183" t="s">
        <v>645</v>
      </c>
      <c r="C61" s="183" t="s">
        <v>345</v>
      </c>
      <c r="D61" s="183" t="s">
        <v>122</v>
      </c>
      <c r="E61" s="183" t="s">
        <v>31</v>
      </c>
      <c r="F61" s="183" t="s">
        <v>218</v>
      </c>
      <c r="G61" s="183"/>
      <c r="H61" s="183"/>
      <c r="I61" s="52"/>
      <c r="J61" s="52" t="s">
        <v>592</v>
      </c>
      <c r="K61" s="52"/>
      <c r="L61" s="52"/>
      <c r="M61" s="52" t="s">
        <v>592</v>
      </c>
      <c r="N61" s="52"/>
      <c r="O61" s="52"/>
      <c r="P61" s="52"/>
      <c r="Q61" s="52"/>
      <c r="R61" s="52"/>
      <c r="S61" s="52"/>
      <c r="T61" s="52"/>
    </row>
    <row r="62" spans="1:20" ht="19.5">
      <c r="A62" s="183"/>
      <c r="B62" s="183" t="s">
        <v>646</v>
      </c>
      <c r="C62" s="183" t="s">
        <v>528</v>
      </c>
      <c r="D62" s="183" t="s">
        <v>601</v>
      </c>
      <c r="E62" s="183" t="s">
        <v>311</v>
      </c>
      <c r="F62" s="183" t="s">
        <v>218</v>
      </c>
      <c r="G62" s="183" t="s">
        <v>704</v>
      </c>
      <c r="H62" s="183"/>
      <c r="I62" s="52">
        <v>13</v>
      </c>
      <c r="J62" s="52"/>
      <c r="K62" s="52"/>
      <c r="L62" s="52"/>
      <c r="M62" s="52"/>
      <c r="N62" s="52"/>
      <c r="O62" s="52"/>
      <c r="P62" s="52">
        <v>2</v>
      </c>
      <c r="Q62" s="52"/>
      <c r="R62" s="52"/>
      <c r="S62" s="52"/>
      <c r="T62" s="52"/>
    </row>
    <row r="63" spans="1:20" ht="19.5">
      <c r="A63" s="183"/>
      <c r="B63" s="183" t="s">
        <v>646</v>
      </c>
      <c r="C63" s="183" t="s">
        <v>29</v>
      </c>
      <c r="D63" s="183" t="s">
        <v>293</v>
      </c>
      <c r="E63" s="183" t="s">
        <v>114</v>
      </c>
      <c r="F63" s="183" t="s">
        <v>218</v>
      </c>
      <c r="G63" s="183" t="s">
        <v>705</v>
      </c>
      <c r="H63" s="183"/>
      <c r="I63" s="52"/>
      <c r="J63" s="52"/>
      <c r="K63" s="52">
        <v>15</v>
      </c>
      <c r="L63" s="52"/>
      <c r="M63" s="52"/>
      <c r="N63" s="52"/>
      <c r="O63" s="52"/>
      <c r="P63" s="52"/>
      <c r="Q63" s="52"/>
      <c r="R63" s="52"/>
      <c r="S63" s="52">
        <v>0</v>
      </c>
      <c r="T63" s="52"/>
    </row>
    <row r="64" spans="1:20" ht="19.5">
      <c r="A64" s="183"/>
      <c r="B64" s="183" t="s">
        <v>646</v>
      </c>
      <c r="C64" s="183" t="s">
        <v>123</v>
      </c>
      <c r="D64" s="183" t="s">
        <v>595</v>
      </c>
      <c r="E64" s="183" t="s">
        <v>124</v>
      </c>
      <c r="F64" s="183" t="s">
        <v>218</v>
      </c>
      <c r="G64" s="183" t="s">
        <v>706</v>
      </c>
      <c r="H64" s="183"/>
      <c r="I64" s="52"/>
      <c r="J64" s="52"/>
      <c r="K64" s="52"/>
      <c r="L64" s="52">
        <v>3</v>
      </c>
      <c r="M64" s="52"/>
      <c r="N64" s="52"/>
      <c r="O64" s="52">
        <v>12</v>
      </c>
      <c r="P64" s="52"/>
      <c r="Q64" s="52"/>
      <c r="R64" s="52"/>
      <c r="S64" s="52"/>
      <c r="T64" s="52"/>
    </row>
    <row r="65" spans="1:20" ht="12">
      <c r="A65" s="183"/>
      <c r="B65" s="183"/>
      <c r="C65" s="183" t="s">
        <v>344</v>
      </c>
      <c r="D65" s="183" t="s">
        <v>347</v>
      </c>
      <c r="E65" s="183"/>
      <c r="F65" s="183" t="s">
        <v>218</v>
      </c>
      <c r="G65" s="187"/>
      <c r="H65" s="187"/>
      <c r="I65" s="192"/>
      <c r="J65" s="51"/>
      <c r="K65" s="51"/>
      <c r="L65" s="51"/>
      <c r="M65" s="51"/>
      <c r="N65" s="51"/>
      <c r="O65" s="51"/>
      <c r="P65" s="51"/>
      <c r="Q65" s="51"/>
      <c r="R65" s="51" t="s">
        <v>86</v>
      </c>
      <c r="S65" s="51"/>
      <c r="T65" s="51"/>
    </row>
    <row r="66" spans="1:20" ht="12">
      <c r="A66" s="188" t="s">
        <v>396</v>
      </c>
      <c r="B66" s="188"/>
      <c r="C66" s="188"/>
      <c r="D66" s="188"/>
      <c r="E66" s="188"/>
      <c r="F66" s="188"/>
      <c r="G66" s="188"/>
      <c r="H66" s="188"/>
      <c r="I66" s="189"/>
      <c r="J66" s="189"/>
      <c r="K66" s="189"/>
      <c r="L66" s="189"/>
      <c r="M66" s="189"/>
      <c r="N66" s="189"/>
      <c r="O66" s="189"/>
      <c r="P66" s="189"/>
      <c r="Q66" s="189"/>
      <c r="R66" s="189"/>
      <c r="S66" s="189"/>
      <c r="T66" s="189"/>
    </row>
    <row r="67" spans="1:20" ht="19.5">
      <c r="A67" s="183"/>
      <c r="B67" s="183" t="s">
        <v>647</v>
      </c>
      <c r="C67" s="183" t="s">
        <v>707</v>
      </c>
      <c r="D67" s="183" t="s">
        <v>708</v>
      </c>
      <c r="E67" s="183" t="s">
        <v>114</v>
      </c>
      <c r="F67" s="183" t="s">
        <v>648</v>
      </c>
      <c r="G67" s="183" t="s">
        <v>715</v>
      </c>
      <c r="H67" s="183"/>
      <c r="I67" s="52" t="s">
        <v>432</v>
      </c>
      <c r="J67" s="52"/>
      <c r="K67" s="52"/>
      <c r="L67" s="52"/>
      <c r="M67" s="52" t="s">
        <v>431</v>
      </c>
      <c r="N67" s="52"/>
      <c r="O67" s="52"/>
      <c r="P67" s="52"/>
      <c r="Q67" s="52"/>
      <c r="R67" s="52"/>
      <c r="S67" s="52"/>
      <c r="T67" s="52"/>
    </row>
    <row r="68" spans="1:20" ht="19.5">
      <c r="A68" s="183"/>
      <c r="B68" s="183" t="s">
        <v>647</v>
      </c>
      <c r="C68" s="183" t="s">
        <v>709</v>
      </c>
      <c r="D68" s="183" t="s">
        <v>710</v>
      </c>
      <c r="E68" s="183" t="s">
        <v>31</v>
      </c>
      <c r="F68" s="183" t="s">
        <v>649</v>
      </c>
      <c r="G68" s="183" t="s">
        <v>716</v>
      </c>
      <c r="H68" s="183"/>
      <c r="I68" s="52"/>
      <c r="J68" s="52"/>
      <c r="K68" s="52"/>
      <c r="L68" s="52"/>
      <c r="M68" s="52"/>
      <c r="N68" s="52" t="s">
        <v>432</v>
      </c>
      <c r="O68" s="52"/>
      <c r="P68" s="52" t="s">
        <v>431</v>
      </c>
      <c r="Q68" s="52"/>
      <c r="R68" s="52"/>
      <c r="S68" s="52"/>
      <c r="T68" s="52"/>
    </row>
    <row r="69" spans="1:20" ht="19.5">
      <c r="A69" s="183"/>
      <c r="B69" s="183" t="s">
        <v>101</v>
      </c>
      <c r="C69" s="183" t="s">
        <v>711</v>
      </c>
      <c r="D69" s="183" t="s">
        <v>712</v>
      </c>
      <c r="E69" s="183" t="s">
        <v>101</v>
      </c>
      <c r="F69" s="183" t="s">
        <v>650</v>
      </c>
      <c r="G69" s="183" t="s">
        <v>717</v>
      </c>
      <c r="H69" s="183"/>
      <c r="I69" s="52"/>
      <c r="J69" s="52"/>
      <c r="K69" s="52"/>
      <c r="L69" s="52"/>
      <c r="M69" s="52"/>
      <c r="N69" s="52"/>
      <c r="O69" s="52" t="s">
        <v>432</v>
      </c>
      <c r="P69" s="52"/>
      <c r="Q69" s="52"/>
      <c r="R69" s="52"/>
      <c r="S69" s="52"/>
      <c r="T69" s="52" t="s">
        <v>431</v>
      </c>
    </row>
    <row r="70" spans="1:20" ht="19.5">
      <c r="A70" s="183"/>
      <c r="B70" s="183" t="s">
        <v>101</v>
      </c>
      <c r="C70" s="183" t="s">
        <v>713</v>
      </c>
      <c r="D70" s="183" t="s">
        <v>714</v>
      </c>
      <c r="E70" s="183" t="s">
        <v>127</v>
      </c>
      <c r="F70" s="183" t="s">
        <v>651</v>
      </c>
      <c r="G70" s="183" t="s">
        <v>718</v>
      </c>
      <c r="H70" s="183"/>
      <c r="I70" s="52"/>
      <c r="J70" s="52"/>
      <c r="K70" s="52" t="s">
        <v>432</v>
      </c>
      <c r="L70" s="52"/>
      <c r="M70" s="52"/>
      <c r="N70" s="52"/>
      <c r="O70" s="52"/>
      <c r="P70" s="52"/>
      <c r="Q70" s="52"/>
      <c r="R70" s="52" t="s">
        <v>431</v>
      </c>
      <c r="S70" s="52"/>
      <c r="T70" s="52"/>
    </row>
    <row r="71" spans="1:20" ht="12">
      <c r="A71" s="188" t="s">
        <v>402</v>
      </c>
      <c r="B71" s="188"/>
      <c r="C71" s="188"/>
      <c r="D71" s="188"/>
      <c r="E71" s="188"/>
      <c r="F71" s="188"/>
      <c r="G71" s="188"/>
      <c r="H71" s="188"/>
      <c r="I71" s="189"/>
      <c r="J71" s="189"/>
      <c r="K71" s="189"/>
      <c r="L71" s="189"/>
      <c r="M71" s="189"/>
      <c r="N71" s="189"/>
      <c r="O71" s="189"/>
      <c r="P71" s="189"/>
      <c r="Q71" s="189"/>
      <c r="R71" s="189"/>
      <c r="S71" s="189"/>
      <c r="T71" s="189"/>
    </row>
    <row r="72" spans="1:20" ht="19.5">
      <c r="A72" s="183"/>
      <c r="B72" s="183" t="s">
        <v>652</v>
      </c>
      <c r="C72" s="183" t="s">
        <v>293</v>
      </c>
      <c r="D72" s="183" t="s">
        <v>528</v>
      </c>
      <c r="E72" s="183" t="s">
        <v>311</v>
      </c>
      <c r="F72" s="183" t="s">
        <v>226</v>
      </c>
      <c r="G72" s="183" t="s">
        <v>724</v>
      </c>
      <c r="H72" s="183"/>
      <c r="I72" s="52">
        <v>15</v>
      </c>
      <c r="J72" s="52"/>
      <c r="K72" s="52"/>
      <c r="L72" s="52"/>
      <c r="M72" s="52"/>
      <c r="N72" s="52"/>
      <c r="O72" s="52"/>
      <c r="P72" s="52"/>
      <c r="Q72" s="52"/>
      <c r="R72" s="52"/>
      <c r="S72" s="52">
        <v>0</v>
      </c>
      <c r="T72" s="52"/>
    </row>
    <row r="73" spans="1:20" ht="19.5">
      <c r="A73" s="183"/>
      <c r="B73" s="183" t="s">
        <v>653</v>
      </c>
      <c r="C73" s="183" t="s">
        <v>345</v>
      </c>
      <c r="D73" s="183" t="s">
        <v>123</v>
      </c>
      <c r="E73" s="183" t="s">
        <v>31</v>
      </c>
      <c r="F73" s="183" t="s">
        <v>226</v>
      </c>
      <c r="G73" s="183" t="s">
        <v>725</v>
      </c>
      <c r="H73" s="183"/>
      <c r="I73" s="52"/>
      <c r="J73" s="52"/>
      <c r="K73" s="52"/>
      <c r="L73" s="52">
        <v>15</v>
      </c>
      <c r="M73" s="52">
        <v>0</v>
      </c>
      <c r="N73" s="52"/>
      <c r="O73" s="52"/>
      <c r="P73" s="52"/>
      <c r="Q73" s="52"/>
      <c r="R73" s="52"/>
      <c r="S73" s="52"/>
      <c r="T73" s="52"/>
    </row>
    <row r="74" spans="1:20" ht="19.5">
      <c r="A74" s="183"/>
      <c r="B74" s="183" t="s">
        <v>654</v>
      </c>
      <c r="C74" s="183" t="s">
        <v>122</v>
      </c>
      <c r="D74" s="183" t="s">
        <v>56</v>
      </c>
      <c r="E74" s="183" t="s">
        <v>596</v>
      </c>
      <c r="F74" s="183" t="s">
        <v>226</v>
      </c>
      <c r="G74" s="183" t="s">
        <v>726</v>
      </c>
      <c r="H74" s="183"/>
      <c r="I74" s="52"/>
      <c r="J74" s="52">
        <v>14</v>
      </c>
      <c r="K74" s="52"/>
      <c r="L74" s="52"/>
      <c r="M74" s="52"/>
      <c r="N74" s="52">
        <v>1</v>
      </c>
      <c r="O74" s="52"/>
      <c r="P74" s="52"/>
      <c r="Q74" s="52"/>
      <c r="R74" s="52"/>
      <c r="S74" s="52"/>
      <c r="T74" s="52"/>
    </row>
    <row r="75" spans="1:20" ht="19.5">
      <c r="A75" s="183"/>
      <c r="B75" s="183" t="s">
        <v>654</v>
      </c>
      <c r="C75" s="183" t="s">
        <v>344</v>
      </c>
      <c r="D75" s="183" t="s">
        <v>601</v>
      </c>
      <c r="E75" s="183" t="s">
        <v>311</v>
      </c>
      <c r="F75" s="183" t="s">
        <v>226</v>
      </c>
      <c r="G75" s="183" t="s">
        <v>727</v>
      </c>
      <c r="H75" s="183"/>
      <c r="I75" s="52"/>
      <c r="J75" s="52"/>
      <c r="K75" s="52"/>
      <c r="L75" s="52"/>
      <c r="M75" s="52"/>
      <c r="N75" s="52"/>
      <c r="O75" s="52"/>
      <c r="P75" s="52">
        <v>13</v>
      </c>
      <c r="Q75" s="52"/>
      <c r="R75" s="52">
        <v>2</v>
      </c>
      <c r="S75" s="52"/>
      <c r="T75" s="52"/>
    </row>
    <row r="76" spans="1:20" ht="19.5">
      <c r="A76" s="183"/>
      <c r="B76" s="183" t="s">
        <v>101</v>
      </c>
      <c r="C76" s="183" t="s">
        <v>90</v>
      </c>
      <c r="D76" s="183" t="s">
        <v>29</v>
      </c>
      <c r="E76" s="183" t="s">
        <v>101</v>
      </c>
      <c r="F76" s="183" t="s">
        <v>226</v>
      </c>
      <c r="G76" s="183" t="s">
        <v>728</v>
      </c>
      <c r="H76" s="183"/>
      <c r="I76" s="52"/>
      <c r="J76" s="52"/>
      <c r="K76" s="52">
        <v>13</v>
      </c>
      <c r="L76" s="52"/>
      <c r="M76" s="52"/>
      <c r="N76" s="52"/>
      <c r="O76" s="52"/>
      <c r="P76" s="52"/>
      <c r="Q76" s="52">
        <v>2</v>
      </c>
      <c r="R76" s="52"/>
      <c r="S76" s="52"/>
      <c r="T76" s="52"/>
    </row>
    <row r="77" spans="1:20" ht="19.5">
      <c r="A77" s="183"/>
      <c r="B77" s="183"/>
      <c r="C77" s="183" t="s">
        <v>595</v>
      </c>
      <c r="D77" s="183" t="s">
        <v>347</v>
      </c>
      <c r="E77" s="183"/>
      <c r="F77" s="183" t="s">
        <v>226</v>
      </c>
      <c r="G77" s="187"/>
      <c r="H77" s="187"/>
      <c r="I77" s="51"/>
      <c r="J77" s="51"/>
      <c r="K77" s="192"/>
      <c r="L77" s="51"/>
      <c r="M77" s="51"/>
      <c r="N77" s="51"/>
      <c r="O77" s="51" t="s">
        <v>86</v>
      </c>
      <c r="P77" s="51"/>
      <c r="Q77" s="51"/>
      <c r="R77" s="51"/>
      <c r="S77" s="51"/>
      <c r="T77" s="51"/>
    </row>
    <row r="78" spans="1:20" ht="12">
      <c r="A78" s="188" t="s">
        <v>406</v>
      </c>
      <c r="B78" s="188"/>
      <c r="C78" s="188"/>
      <c r="D78" s="188"/>
      <c r="E78" s="188"/>
      <c r="F78" s="188"/>
      <c r="G78" s="188"/>
      <c r="H78" s="188"/>
      <c r="I78" s="189"/>
      <c r="J78" s="189"/>
      <c r="K78" s="189"/>
      <c r="L78" s="189"/>
      <c r="M78" s="189"/>
      <c r="N78" s="189"/>
      <c r="O78" s="189"/>
      <c r="P78" s="189"/>
      <c r="Q78" s="189"/>
      <c r="R78" s="189"/>
      <c r="S78" s="189"/>
      <c r="T78" s="189"/>
    </row>
    <row r="79" spans="1:20" ht="12">
      <c r="A79" s="183"/>
      <c r="B79" s="183" t="s">
        <v>655</v>
      </c>
      <c r="C79" s="183" t="s">
        <v>56</v>
      </c>
      <c r="D79" s="183" t="s">
        <v>528</v>
      </c>
      <c r="E79" s="183" t="s">
        <v>31</v>
      </c>
      <c r="F79" s="183" t="s">
        <v>228</v>
      </c>
      <c r="G79" s="183" t="s">
        <v>117</v>
      </c>
      <c r="H79" s="183"/>
      <c r="I79" s="52" t="s">
        <v>592</v>
      </c>
      <c r="J79" s="52"/>
      <c r="K79" s="52"/>
      <c r="L79" s="52"/>
      <c r="M79" s="52"/>
      <c r="N79" s="52"/>
      <c r="O79" s="52"/>
      <c r="P79" s="52"/>
      <c r="Q79" s="52"/>
      <c r="R79" s="52"/>
      <c r="S79" s="52"/>
      <c r="T79" s="52"/>
    </row>
    <row r="80" spans="1:20" ht="19.5">
      <c r="A80" s="183"/>
      <c r="B80" s="183" t="s">
        <v>656</v>
      </c>
      <c r="C80" s="183" t="s">
        <v>595</v>
      </c>
      <c r="D80" s="183" t="s">
        <v>122</v>
      </c>
      <c r="E80" s="183" t="s">
        <v>31</v>
      </c>
      <c r="F80" s="183" t="s">
        <v>228</v>
      </c>
      <c r="G80" s="183" t="s">
        <v>731</v>
      </c>
      <c r="H80" s="183"/>
      <c r="I80" s="52"/>
      <c r="J80" s="52">
        <v>2</v>
      </c>
      <c r="K80" s="52"/>
      <c r="L80" s="52"/>
      <c r="M80" s="52"/>
      <c r="N80" s="52"/>
      <c r="O80" s="52">
        <v>13</v>
      </c>
      <c r="P80" s="52"/>
      <c r="Q80" s="52"/>
      <c r="R80" s="52"/>
      <c r="S80" s="52"/>
      <c r="T80" s="52"/>
    </row>
    <row r="81" spans="1:20" ht="19.5">
      <c r="A81" s="183"/>
      <c r="B81" s="183" t="s">
        <v>656</v>
      </c>
      <c r="C81" s="183" t="s">
        <v>123</v>
      </c>
      <c r="D81" s="183" t="s">
        <v>344</v>
      </c>
      <c r="E81" s="183" t="s">
        <v>124</v>
      </c>
      <c r="F81" s="183" t="s">
        <v>228</v>
      </c>
      <c r="G81" s="183" t="s">
        <v>732</v>
      </c>
      <c r="H81" s="183"/>
      <c r="I81" s="52"/>
      <c r="J81" s="52"/>
      <c r="K81" s="52"/>
      <c r="L81" s="52">
        <v>13</v>
      </c>
      <c r="M81" s="52"/>
      <c r="N81" s="52"/>
      <c r="O81" s="52"/>
      <c r="P81" s="52"/>
      <c r="Q81" s="52"/>
      <c r="R81" s="52">
        <v>2</v>
      </c>
      <c r="S81" s="52"/>
      <c r="T81" s="52"/>
    </row>
    <row r="82" spans="1:20" ht="19.5">
      <c r="A82" s="183"/>
      <c r="B82" s="183" t="s">
        <v>656</v>
      </c>
      <c r="C82" s="183" t="s">
        <v>345</v>
      </c>
      <c r="D82" s="183" t="s">
        <v>293</v>
      </c>
      <c r="E82" s="183" t="s">
        <v>31</v>
      </c>
      <c r="F82" s="183" t="s">
        <v>228</v>
      </c>
      <c r="G82" s="183" t="s">
        <v>733</v>
      </c>
      <c r="H82" s="183"/>
      <c r="I82" s="52"/>
      <c r="J82" s="52"/>
      <c r="K82" s="52"/>
      <c r="L82" s="52"/>
      <c r="M82" s="52">
        <v>0</v>
      </c>
      <c r="N82" s="52"/>
      <c r="O82" s="52"/>
      <c r="P82" s="52"/>
      <c r="Q82" s="52"/>
      <c r="R82" s="52"/>
      <c r="S82" s="52">
        <v>15</v>
      </c>
      <c r="T82" s="52"/>
    </row>
    <row r="83" spans="1:20" ht="19.5">
      <c r="A83" s="183"/>
      <c r="B83" s="183" t="s">
        <v>101</v>
      </c>
      <c r="C83" s="183" t="s">
        <v>90</v>
      </c>
      <c r="D83" s="183" t="s">
        <v>601</v>
      </c>
      <c r="E83" s="183" t="s">
        <v>596</v>
      </c>
      <c r="F83" s="183" t="s">
        <v>228</v>
      </c>
      <c r="G83" s="183" t="s">
        <v>734</v>
      </c>
      <c r="H83" s="183"/>
      <c r="I83" s="52"/>
      <c r="J83" s="52"/>
      <c r="K83" s="52"/>
      <c r="L83" s="52"/>
      <c r="M83" s="52"/>
      <c r="N83" s="52"/>
      <c r="O83" s="52"/>
      <c r="P83" s="52">
        <v>15</v>
      </c>
      <c r="Q83" s="52">
        <v>0</v>
      </c>
      <c r="R83" s="52"/>
      <c r="S83" s="52"/>
      <c r="T83" s="52"/>
    </row>
    <row r="84" spans="1:20" ht="12">
      <c r="A84" s="183"/>
      <c r="B84" s="183"/>
      <c r="C84" s="183" t="s">
        <v>29</v>
      </c>
      <c r="D84" s="183" t="s">
        <v>347</v>
      </c>
      <c r="E84" s="183"/>
      <c r="F84" s="183" t="s">
        <v>228</v>
      </c>
      <c r="G84" s="187"/>
      <c r="H84" s="187"/>
      <c r="I84" s="51"/>
      <c r="J84" s="51"/>
      <c r="K84" s="51" t="s">
        <v>86</v>
      </c>
      <c r="L84" s="192"/>
      <c r="M84" s="51"/>
      <c r="N84" s="51"/>
      <c r="O84" s="51"/>
      <c r="P84" s="51"/>
      <c r="Q84" s="51"/>
      <c r="R84" s="51"/>
      <c r="S84" s="51"/>
      <c r="T84" s="51"/>
    </row>
    <row r="85" spans="1:20" ht="12">
      <c r="A85" s="188" t="s">
        <v>409</v>
      </c>
      <c r="B85" s="188"/>
      <c r="C85" s="188"/>
      <c r="D85" s="188"/>
      <c r="E85" s="188"/>
      <c r="F85" s="188"/>
      <c r="G85" s="188"/>
      <c r="H85" s="188"/>
      <c r="I85" s="189"/>
      <c r="J85" s="189"/>
      <c r="K85" s="189"/>
      <c r="L85" s="189"/>
      <c r="M85" s="189"/>
      <c r="N85" s="189"/>
      <c r="O85" s="189"/>
      <c r="P85" s="189"/>
      <c r="Q85" s="189"/>
      <c r="R85" s="189"/>
      <c r="S85" s="189"/>
      <c r="T85" s="189"/>
    </row>
    <row r="86" spans="1:20" ht="19.5">
      <c r="A86" s="183"/>
      <c r="B86" s="183" t="s">
        <v>657</v>
      </c>
      <c r="C86" s="183" t="s">
        <v>56</v>
      </c>
      <c r="D86" s="183" t="s">
        <v>29</v>
      </c>
      <c r="E86" s="183" t="s">
        <v>31</v>
      </c>
      <c r="F86" s="183" t="s">
        <v>413</v>
      </c>
      <c r="G86" s="183" t="s">
        <v>738</v>
      </c>
      <c r="H86" s="183"/>
      <c r="I86" s="52"/>
      <c r="J86" s="52"/>
      <c r="K86" s="52">
        <v>5</v>
      </c>
      <c r="L86" s="52"/>
      <c r="M86" s="52"/>
      <c r="N86" s="52">
        <v>10</v>
      </c>
      <c r="O86" s="52"/>
      <c r="P86" s="52"/>
      <c r="Q86" s="52"/>
      <c r="R86" s="52"/>
      <c r="S86" s="52"/>
      <c r="T86" s="52"/>
    </row>
    <row r="87" spans="1:20" ht="19.5">
      <c r="A87" s="183"/>
      <c r="B87" s="183" t="s">
        <v>658</v>
      </c>
      <c r="C87" s="183" t="s">
        <v>601</v>
      </c>
      <c r="D87" s="183" t="s">
        <v>595</v>
      </c>
      <c r="E87" s="183" t="s">
        <v>105</v>
      </c>
      <c r="F87" s="183" t="s">
        <v>413</v>
      </c>
      <c r="G87" s="183" t="s">
        <v>723</v>
      </c>
      <c r="H87" s="183" t="s">
        <v>743</v>
      </c>
      <c r="I87" s="52"/>
      <c r="J87" s="52"/>
      <c r="K87" s="52"/>
      <c r="L87" s="52"/>
      <c r="M87" s="52"/>
      <c r="N87" s="52"/>
      <c r="O87" s="52" t="s">
        <v>748</v>
      </c>
      <c r="P87" s="52" t="s">
        <v>748</v>
      </c>
      <c r="Q87" s="52"/>
      <c r="R87" s="52"/>
      <c r="S87" s="52"/>
      <c r="T87" s="52"/>
    </row>
    <row r="88" spans="1:20" ht="19.5">
      <c r="A88" s="183"/>
      <c r="B88" s="183" t="s">
        <v>658</v>
      </c>
      <c r="C88" s="183" t="s">
        <v>344</v>
      </c>
      <c r="D88" s="183" t="s">
        <v>90</v>
      </c>
      <c r="E88" s="183" t="s">
        <v>596</v>
      </c>
      <c r="F88" s="183" t="s">
        <v>413</v>
      </c>
      <c r="G88" s="183" t="s">
        <v>739</v>
      </c>
      <c r="H88" s="183"/>
      <c r="I88" s="52"/>
      <c r="J88" s="52"/>
      <c r="K88" s="52"/>
      <c r="L88" s="52"/>
      <c r="M88" s="52"/>
      <c r="N88" s="52"/>
      <c r="O88" s="52"/>
      <c r="P88" s="52"/>
      <c r="Q88" s="52">
        <v>10</v>
      </c>
      <c r="R88" s="52">
        <v>5</v>
      </c>
      <c r="S88" s="52"/>
      <c r="T88" s="52"/>
    </row>
    <row r="89" spans="1:20" ht="19.5">
      <c r="A89" s="183"/>
      <c r="B89" s="183" t="s">
        <v>658</v>
      </c>
      <c r="C89" s="183" t="s">
        <v>122</v>
      </c>
      <c r="D89" s="183" t="s">
        <v>293</v>
      </c>
      <c r="E89" s="183" t="s">
        <v>311</v>
      </c>
      <c r="F89" s="183" t="s">
        <v>413</v>
      </c>
      <c r="G89" s="183" t="s">
        <v>117</v>
      </c>
      <c r="H89" s="183"/>
      <c r="I89" s="52"/>
      <c r="J89" s="52" t="s">
        <v>592</v>
      </c>
      <c r="K89" s="52"/>
      <c r="L89" s="52"/>
      <c r="M89" s="52"/>
      <c r="N89" s="52"/>
      <c r="O89" s="52"/>
      <c r="P89" s="52"/>
      <c r="Q89" s="52"/>
      <c r="R89" s="52"/>
      <c r="S89" s="52" t="s">
        <v>592</v>
      </c>
      <c r="T89" s="52"/>
    </row>
    <row r="90" spans="1:20" ht="12">
      <c r="A90" s="226"/>
      <c r="B90" s="227" t="s">
        <v>659</v>
      </c>
      <c r="C90" s="227" t="s">
        <v>528</v>
      </c>
      <c r="D90" s="227" t="s">
        <v>345</v>
      </c>
      <c r="E90" s="227" t="s">
        <v>114</v>
      </c>
      <c r="F90" s="227" t="s">
        <v>413</v>
      </c>
      <c r="G90" s="183" t="s">
        <v>117</v>
      </c>
      <c r="H90" s="227"/>
      <c r="I90" s="52" t="s">
        <v>592</v>
      </c>
      <c r="J90" s="52"/>
      <c r="K90" s="52"/>
      <c r="L90" s="52"/>
      <c r="M90" s="52" t="s">
        <v>592</v>
      </c>
      <c r="N90" s="52"/>
      <c r="O90" s="52"/>
      <c r="P90" s="52"/>
      <c r="Q90" s="52"/>
      <c r="R90" s="52"/>
      <c r="S90" s="52"/>
      <c r="T90" s="52"/>
    </row>
    <row r="91" spans="1:20" ht="12">
      <c r="A91" s="183"/>
      <c r="B91" s="183"/>
      <c r="C91" s="183" t="s">
        <v>123</v>
      </c>
      <c r="D91" s="183" t="s">
        <v>347</v>
      </c>
      <c r="E91" s="183"/>
      <c r="F91" s="183" t="s">
        <v>413</v>
      </c>
      <c r="G91" s="187"/>
      <c r="H91" s="187"/>
      <c r="I91" s="51"/>
      <c r="J91" s="51"/>
      <c r="K91" s="51"/>
      <c r="L91" s="51" t="s">
        <v>86</v>
      </c>
      <c r="M91" s="192"/>
      <c r="N91" s="51"/>
      <c r="O91" s="51"/>
      <c r="P91" s="51"/>
      <c r="Q91" s="51"/>
      <c r="R91" s="51"/>
      <c r="S91" s="51"/>
      <c r="T91" s="51"/>
    </row>
    <row r="92" spans="1:20" ht="19.5">
      <c r="A92" s="183"/>
      <c r="B92" s="183" t="s">
        <v>660</v>
      </c>
      <c r="C92" s="183" t="s">
        <v>719</v>
      </c>
      <c r="D92" s="183" t="s">
        <v>720</v>
      </c>
      <c r="E92" s="183" t="s">
        <v>31</v>
      </c>
      <c r="F92" s="183" t="s">
        <v>318</v>
      </c>
      <c r="G92" s="183" t="s">
        <v>740</v>
      </c>
      <c r="H92" s="183"/>
      <c r="I92" s="52" t="s">
        <v>431</v>
      </c>
      <c r="J92" s="52"/>
      <c r="K92" s="52"/>
      <c r="L92" s="52"/>
      <c r="M92" s="52"/>
      <c r="N92" s="52" t="s">
        <v>432</v>
      </c>
      <c r="O92" s="52"/>
      <c r="P92" s="52"/>
      <c r="Q92" s="52"/>
      <c r="R92" s="52"/>
      <c r="S92" s="52"/>
      <c r="T92" s="52"/>
    </row>
    <row r="93" spans="1:20" ht="19.5">
      <c r="A93" s="183"/>
      <c r="B93" s="183" t="s">
        <v>660</v>
      </c>
      <c r="C93" s="183" t="s">
        <v>721</v>
      </c>
      <c r="D93" s="183" t="s">
        <v>722</v>
      </c>
      <c r="E93" s="183" t="s">
        <v>31</v>
      </c>
      <c r="F93" s="183" t="s">
        <v>411</v>
      </c>
      <c r="G93" s="183" t="s">
        <v>741</v>
      </c>
      <c r="H93" s="183"/>
      <c r="I93" s="52"/>
      <c r="J93" s="52"/>
      <c r="K93" s="52" t="s">
        <v>431</v>
      </c>
      <c r="L93" s="52"/>
      <c r="M93" s="52"/>
      <c r="N93" s="52"/>
      <c r="O93" s="52" t="s">
        <v>432</v>
      </c>
      <c r="P93" s="52"/>
      <c r="Q93" s="52"/>
      <c r="R93" s="52"/>
      <c r="S93" s="52"/>
      <c r="T93" s="52"/>
    </row>
    <row r="94" spans="1:20" ht="12">
      <c r="A94" s="188" t="s">
        <v>414</v>
      </c>
      <c r="B94" s="188"/>
      <c r="C94" s="188"/>
      <c r="D94" s="188"/>
      <c r="E94" s="188"/>
      <c r="F94" s="188"/>
      <c r="G94" s="188"/>
      <c r="H94" s="188"/>
      <c r="I94" s="189"/>
      <c r="J94" s="189"/>
      <c r="K94" s="189"/>
      <c r="L94" s="189"/>
      <c r="M94" s="189"/>
      <c r="N94" s="189"/>
      <c r="O94" s="189"/>
      <c r="P94" s="189"/>
      <c r="Q94" s="189"/>
      <c r="R94" s="189"/>
      <c r="S94" s="189"/>
      <c r="T94" s="189"/>
    </row>
    <row r="95" spans="1:20" ht="19.5">
      <c r="A95" s="183"/>
      <c r="B95" s="183" t="s">
        <v>661</v>
      </c>
      <c r="C95" s="183" t="s">
        <v>293</v>
      </c>
      <c r="D95" s="183" t="s">
        <v>123</v>
      </c>
      <c r="E95" s="183" t="s">
        <v>311</v>
      </c>
      <c r="F95" s="183" t="s">
        <v>416</v>
      </c>
      <c r="G95" s="183" t="s">
        <v>742</v>
      </c>
      <c r="H95" s="183"/>
      <c r="I95" s="52"/>
      <c r="J95" s="52"/>
      <c r="K95" s="52"/>
      <c r="L95" s="52">
        <v>15</v>
      </c>
      <c r="M95" s="52"/>
      <c r="N95" s="52"/>
      <c r="O95" s="52"/>
      <c r="P95" s="52"/>
      <c r="Q95" s="52"/>
      <c r="R95" s="52"/>
      <c r="S95" s="52">
        <v>0</v>
      </c>
      <c r="T95" s="52"/>
    </row>
    <row r="96" spans="1:20" ht="19.5">
      <c r="A96" s="183"/>
      <c r="B96" s="183" t="s">
        <v>662</v>
      </c>
      <c r="C96" s="183" t="s">
        <v>595</v>
      </c>
      <c r="D96" s="183" t="s">
        <v>90</v>
      </c>
      <c r="E96" s="183" t="s">
        <v>31</v>
      </c>
      <c r="F96" s="183" t="s">
        <v>416</v>
      </c>
      <c r="G96" s="183" t="s">
        <v>744</v>
      </c>
      <c r="H96" s="183"/>
      <c r="I96" s="52"/>
      <c r="J96" s="52"/>
      <c r="K96" s="52"/>
      <c r="L96" s="209"/>
      <c r="M96" s="52"/>
      <c r="N96" s="52"/>
      <c r="O96" s="52">
        <v>3</v>
      </c>
      <c r="P96" s="52"/>
      <c r="Q96" s="52">
        <v>12</v>
      </c>
      <c r="R96" s="209"/>
      <c r="S96" s="52"/>
      <c r="T96" s="52"/>
    </row>
    <row r="97" spans="1:20" ht="19.5">
      <c r="A97" s="183"/>
      <c r="B97" s="183" t="s">
        <v>662</v>
      </c>
      <c r="C97" s="183" t="s">
        <v>122</v>
      </c>
      <c r="D97" s="183" t="s">
        <v>344</v>
      </c>
      <c r="E97" s="183" t="s">
        <v>596</v>
      </c>
      <c r="F97" s="183" t="s">
        <v>416</v>
      </c>
      <c r="G97" s="183" t="s">
        <v>745</v>
      </c>
      <c r="H97" s="183"/>
      <c r="I97" s="52"/>
      <c r="J97" s="52">
        <v>13</v>
      </c>
      <c r="K97" s="52"/>
      <c r="L97" s="52"/>
      <c r="M97" s="52"/>
      <c r="N97" s="52"/>
      <c r="O97" s="52"/>
      <c r="P97" s="52"/>
      <c r="Q97" s="52"/>
      <c r="R97" s="52">
        <v>2</v>
      </c>
      <c r="S97" s="52"/>
      <c r="T97" s="52"/>
    </row>
    <row r="98" spans="1:20" ht="19.5">
      <c r="A98" s="183"/>
      <c r="B98" s="183" t="s">
        <v>663</v>
      </c>
      <c r="C98" s="183" t="s">
        <v>29</v>
      </c>
      <c r="D98" s="183" t="s">
        <v>345</v>
      </c>
      <c r="E98" s="183" t="s">
        <v>101</v>
      </c>
      <c r="F98" s="183" t="s">
        <v>416</v>
      </c>
      <c r="G98" s="183" t="s">
        <v>746</v>
      </c>
      <c r="H98" s="183"/>
      <c r="I98" s="52"/>
      <c r="J98" s="52"/>
      <c r="K98" s="209">
        <v>14</v>
      </c>
      <c r="L98" s="52"/>
      <c r="M98" s="52">
        <v>1</v>
      </c>
      <c r="N98" s="52"/>
      <c r="O98" s="52"/>
      <c r="P98" s="209"/>
      <c r="Q98" s="52"/>
      <c r="R98" s="52"/>
      <c r="S98" s="52"/>
      <c r="T98" s="52"/>
    </row>
    <row r="99" spans="1:20" ht="19.5">
      <c r="A99" s="183"/>
      <c r="B99" s="183" t="s">
        <v>663</v>
      </c>
      <c r="C99" s="183" t="s">
        <v>601</v>
      </c>
      <c r="D99" s="183" t="s">
        <v>56</v>
      </c>
      <c r="E99" s="183" t="s">
        <v>105</v>
      </c>
      <c r="F99" s="183" t="s">
        <v>416</v>
      </c>
      <c r="G99" s="183" t="s">
        <v>747</v>
      </c>
      <c r="H99" s="183"/>
      <c r="I99" s="52"/>
      <c r="J99" s="52"/>
      <c r="K99" s="52"/>
      <c r="L99" s="52"/>
      <c r="M99" s="52"/>
      <c r="N99" s="52">
        <v>7.5</v>
      </c>
      <c r="O99" s="52"/>
      <c r="P99" s="52">
        <v>7.5</v>
      </c>
      <c r="Q99" s="52"/>
      <c r="R99" s="52"/>
      <c r="S99" s="52"/>
      <c r="T99" s="52"/>
    </row>
    <row r="100" spans="1:20" ht="12">
      <c r="A100" s="183"/>
      <c r="B100" s="183"/>
      <c r="C100" s="183" t="s">
        <v>528</v>
      </c>
      <c r="D100" s="183" t="s">
        <v>347</v>
      </c>
      <c r="E100" s="183"/>
      <c r="F100" s="183" t="s">
        <v>416</v>
      </c>
      <c r="G100" s="187"/>
      <c r="H100" s="187"/>
      <c r="I100" s="51" t="s">
        <v>86</v>
      </c>
      <c r="J100" s="51"/>
      <c r="K100" s="51"/>
      <c r="L100" s="51"/>
      <c r="M100" s="51"/>
      <c r="N100" s="51"/>
      <c r="O100" s="192"/>
      <c r="P100" s="51"/>
      <c r="Q100" s="51"/>
      <c r="R100" s="51"/>
      <c r="S100" s="51"/>
      <c r="T100" s="51"/>
    </row>
    <row r="101" spans="1:20" ht="12">
      <c r="A101" s="188" t="s">
        <v>418</v>
      </c>
      <c r="B101" s="188"/>
      <c r="C101" s="188"/>
      <c r="D101" s="188"/>
      <c r="E101" s="188"/>
      <c r="F101" s="188"/>
      <c r="G101" s="188"/>
      <c r="H101" s="188"/>
      <c r="I101" s="189"/>
      <c r="J101" s="189"/>
      <c r="K101" s="189"/>
      <c r="L101" s="189"/>
      <c r="M101" s="189"/>
      <c r="N101" s="189"/>
      <c r="O101" s="189"/>
      <c r="P101" s="189"/>
      <c r="Q101" s="189"/>
      <c r="R101" s="189"/>
      <c r="S101" s="189"/>
      <c r="T101" s="189"/>
    </row>
    <row r="102" spans="1:20" ht="12">
      <c r="A102" s="183"/>
      <c r="B102" s="183"/>
      <c r="C102" s="183"/>
      <c r="D102" s="183"/>
      <c r="E102" s="183" t="s">
        <v>31</v>
      </c>
      <c r="F102" s="183" t="s">
        <v>664</v>
      </c>
      <c r="G102" s="183"/>
      <c r="H102" s="183"/>
      <c r="I102" s="52"/>
      <c r="J102" s="52"/>
      <c r="K102" s="52"/>
      <c r="L102" s="52"/>
      <c r="M102" s="52"/>
      <c r="N102" s="52"/>
      <c r="O102" s="52"/>
      <c r="P102" s="52"/>
      <c r="Q102" s="52"/>
      <c r="R102" s="52"/>
      <c r="S102" s="52"/>
      <c r="T102" s="52"/>
    </row>
    <row r="103" spans="1:20" ht="12">
      <c r="A103" s="183"/>
      <c r="B103" s="183"/>
      <c r="C103" s="183"/>
      <c r="D103" s="183"/>
      <c r="E103" s="183" t="s">
        <v>31</v>
      </c>
      <c r="F103" s="183" t="s">
        <v>665</v>
      </c>
      <c r="G103" s="183"/>
      <c r="H103" s="183"/>
      <c r="I103" s="52"/>
      <c r="J103" s="52"/>
      <c r="K103" s="52"/>
      <c r="L103" s="52"/>
      <c r="M103" s="52"/>
      <c r="N103" s="52"/>
      <c r="O103" s="52"/>
      <c r="P103" s="52"/>
      <c r="Q103" s="52"/>
      <c r="R103" s="52"/>
      <c r="S103" s="52"/>
      <c r="T103" s="52"/>
    </row>
    <row r="104" spans="8:20" ht="12.75" thickBot="1">
      <c r="H104" s="47" t="s">
        <v>135</v>
      </c>
      <c r="I104" s="54">
        <f aca="true" t="shared" si="0" ref="I104:T104">SUM(I2:I103)</f>
        <v>101</v>
      </c>
      <c r="J104" s="54">
        <f t="shared" si="0"/>
        <v>40</v>
      </c>
      <c r="K104" s="54">
        <f t="shared" si="0"/>
        <v>101</v>
      </c>
      <c r="L104" s="54">
        <f t="shared" si="0"/>
        <v>79</v>
      </c>
      <c r="M104" s="54">
        <f t="shared" si="0"/>
        <v>30</v>
      </c>
      <c r="N104" s="54">
        <f t="shared" si="0"/>
        <v>63.5</v>
      </c>
      <c r="O104" s="54">
        <f t="shared" si="0"/>
        <v>47</v>
      </c>
      <c r="P104" s="54">
        <f t="shared" si="0"/>
        <v>78.5</v>
      </c>
      <c r="Q104" s="54">
        <f t="shared" si="0"/>
        <v>50</v>
      </c>
      <c r="R104" s="54">
        <f t="shared" si="0"/>
        <v>23</v>
      </c>
      <c r="S104" s="54">
        <f t="shared" si="0"/>
        <v>32</v>
      </c>
      <c r="T104" s="54">
        <f t="shared" si="0"/>
        <v>0</v>
      </c>
    </row>
    <row r="105" spans="8:20" ht="12.75" thickBot="1">
      <c r="H105" s="45" t="s">
        <v>136</v>
      </c>
      <c r="I105" s="54">
        <v>8</v>
      </c>
      <c r="J105" s="54">
        <v>8</v>
      </c>
      <c r="K105" s="54">
        <v>9</v>
      </c>
      <c r="L105" s="54">
        <v>8</v>
      </c>
      <c r="M105" s="54">
        <v>7</v>
      </c>
      <c r="N105" s="54">
        <v>6</v>
      </c>
      <c r="O105" s="54">
        <v>7</v>
      </c>
      <c r="P105" s="54">
        <v>8</v>
      </c>
      <c r="Q105" s="54">
        <v>8</v>
      </c>
      <c r="R105" s="54">
        <v>9</v>
      </c>
      <c r="S105" s="54">
        <v>8</v>
      </c>
      <c r="T105" s="54">
        <f>SUM(T3:T104)</f>
        <v>0</v>
      </c>
    </row>
    <row r="106" spans="8:20" ht="12">
      <c r="H106" s="59" t="s">
        <v>137</v>
      </c>
      <c r="I106" s="53">
        <v>2</v>
      </c>
      <c r="J106" s="53">
        <v>2</v>
      </c>
      <c r="K106" s="53">
        <v>1</v>
      </c>
      <c r="L106" s="53">
        <v>2</v>
      </c>
      <c r="M106" s="53">
        <v>3</v>
      </c>
      <c r="N106" s="53">
        <v>4</v>
      </c>
      <c r="O106" s="53">
        <v>3</v>
      </c>
      <c r="P106" s="53">
        <v>2</v>
      </c>
      <c r="Q106" s="53">
        <v>2</v>
      </c>
      <c r="R106" s="53">
        <v>1</v>
      </c>
      <c r="S106" s="53">
        <v>2</v>
      </c>
      <c r="T106" s="53">
        <v>0</v>
      </c>
    </row>
    <row r="107" spans="8:20" ht="12.75" thickBot="1">
      <c r="H107" s="56" t="s">
        <v>139</v>
      </c>
      <c r="I107" s="52">
        <v>0</v>
      </c>
      <c r="J107" s="52">
        <v>0</v>
      </c>
      <c r="K107" s="52">
        <v>0</v>
      </c>
      <c r="L107" s="52">
        <v>0</v>
      </c>
      <c r="M107" s="52">
        <v>0</v>
      </c>
      <c r="N107" s="52">
        <v>0</v>
      </c>
      <c r="O107" s="52">
        <v>0</v>
      </c>
      <c r="P107" s="52">
        <v>0</v>
      </c>
      <c r="Q107" s="52">
        <v>0</v>
      </c>
      <c r="R107" s="52">
        <v>0</v>
      </c>
      <c r="S107" s="52">
        <v>0</v>
      </c>
      <c r="T107" s="52">
        <v>0</v>
      </c>
    </row>
    <row r="108" spans="8:20" ht="12.75" thickBot="1">
      <c r="H108" s="47" t="s">
        <v>138</v>
      </c>
      <c r="I108" s="54"/>
      <c r="J108" s="54"/>
      <c r="K108" s="54"/>
      <c r="L108" s="54"/>
      <c r="M108" s="54"/>
      <c r="N108" s="54"/>
      <c r="O108" s="54"/>
      <c r="P108" s="54"/>
      <c r="Q108" s="54"/>
      <c r="R108" s="54"/>
      <c r="S108" s="54"/>
      <c r="T108" s="54"/>
    </row>
    <row r="109" spans="9:20" ht="12.75" thickBot="1">
      <c r="I109" s="60">
        <f aca="true" t="shared" si="1" ref="I109:T109">I104/I105</f>
        <v>12.625</v>
      </c>
      <c r="J109" s="60">
        <f t="shared" si="1"/>
        <v>5</v>
      </c>
      <c r="K109" s="60">
        <f t="shared" si="1"/>
        <v>11.222222222222221</v>
      </c>
      <c r="L109" s="60">
        <f t="shared" si="1"/>
        <v>9.875</v>
      </c>
      <c r="M109" s="60">
        <f t="shared" si="1"/>
        <v>4.285714285714286</v>
      </c>
      <c r="N109" s="60">
        <f t="shared" si="1"/>
        <v>10.583333333333334</v>
      </c>
      <c r="O109" s="60">
        <f t="shared" si="1"/>
        <v>6.714285714285714</v>
      </c>
      <c r="P109" s="60">
        <f t="shared" si="1"/>
        <v>9.8125</v>
      </c>
      <c r="Q109" s="60">
        <f t="shared" si="1"/>
        <v>6.25</v>
      </c>
      <c r="R109" s="60">
        <f t="shared" si="1"/>
        <v>2.5555555555555554</v>
      </c>
      <c r="S109" s="60">
        <f t="shared" si="1"/>
        <v>4</v>
      </c>
      <c r="T109" s="60" t="e">
        <f t="shared" si="1"/>
        <v>#DIV/0!</v>
      </c>
    </row>
    <row r="110" ht="12">
      <c r="T110" s="33"/>
    </row>
    <row r="111" spans="8:20" ht="12">
      <c r="H111" s="238" t="s">
        <v>729</v>
      </c>
      <c r="I111" s="33">
        <v>2</v>
      </c>
      <c r="J111" s="33">
        <v>11</v>
      </c>
      <c r="K111" s="33">
        <v>3</v>
      </c>
      <c r="L111" s="33">
        <v>6</v>
      </c>
      <c r="M111" s="31">
        <v>5</v>
      </c>
      <c r="N111" s="33">
        <v>1</v>
      </c>
      <c r="O111" s="33">
        <v>8</v>
      </c>
      <c r="P111" s="33">
        <v>4</v>
      </c>
      <c r="Q111" s="31">
        <v>7</v>
      </c>
      <c r="R111" s="33">
        <v>10</v>
      </c>
      <c r="S111" s="33">
        <v>9</v>
      </c>
      <c r="T111" s="33"/>
    </row>
    <row r="112" spans="8:20" ht="12">
      <c r="H112" s="238" t="s">
        <v>730</v>
      </c>
      <c r="I112" s="33">
        <v>1</v>
      </c>
      <c r="J112" s="33">
        <v>9</v>
      </c>
      <c r="K112" s="33">
        <v>2</v>
      </c>
      <c r="L112" s="33">
        <v>5</v>
      </c>
      <c r="M112" s="33">
        <v>7</v>
      </c>
      <c r="N112" s="33">
        <v>3</v>
      </c>
      <c r="O112" s="33">
        <v>6</v>
      </c>
      <c r="P112" s="33">
        <v>4</v>
      </c>
      <c r="Q112" s="33">
        <v>8</v>
      </c>
      <c r="R112" s="33">
        <v>11</v>
      </c>
      <c r="S112" s="33">
        <v>10</v>
      </c>
      <c r="T112" s="33"/>
    </row>
    <row r="113" spans="8:20" ht="12">
      <c r="H113" s="238" t="s">
        <v>735</v>
      </c>
      <c r="I113" s="33">
        <v>1</v>
      </c>
      <c r="J113" s="33">
        <v>10</v>
      </c>
      <c r="K113" s="33">
        <v>2</v>
      </c>
      <c r="L113" s="33">
        <v>5</v>
      </c>
      <c r="M113" s="33">
        <v>7</v>
      </c>
      <c r="N113" s="33">
        <v>3</v>
      </c>
      <c r="O113" s="33">
        <v>6</v>
      </c>
      <c r="P113" s="33">
        <v>4</v>
      </c>
      <c r="Q113" s="33">
        <v>8</v>
      </c>
      <c r="R113" s="33">
        <v>11</v>
      </c>
      <c r="S113" s="33">
        <v>9</v>
      </c>
      <c r="T113" s="33"/>
    </row>
    <row r="114" spans="8:20" ht="12">
      <c r="H114" s="238" t="s">
        <v>736</v>
      </c>
      <c r="I114" s="33">
        <v>1</v>
      </c>
      <c r="J114" s="33">
        <v>10</v>
      </c>
      <c r="K114" s="33">
        <v>3</v>
      </c>
      <c r="L114" s="33">
        <v>5</v>
      </c>
      <c r="M114" s="33">
        <v>8</v>
      </c>
      <c r="N114" s="33">
        <v>2</v>
      </c>
      <c r="O114" s="33">
        <v>6</v>
      </c>
      <c r="P114" s="33">
        <v>4</v>
      </c>
      <c r="Q114" s="33">
        <v>7</v>
      </c>
      <c r="R114" s="33">
        <v>11</v>
      </c>
      <c r="S114" s="33">
        <v>9</v>
      </c>
      <c r="T114" s="33"/>
    </row>
    <row r="115" spans="8:20" ht="12">
      <c r="H115" s="238" t="s">
        <v>737</v>
      </c>
      <c r="I115" s="33">
        <v>1</v>
      </c>
      <c r="J115" s="33">
        <v>8</v>
      </c>
      <c r="K115" s="33">
        <v>2</v>
      </c>
      <c r="L115" s="33">
        <v>4</v>
      </c>
      <c r="M115" s="33">
        <v>9</v>
      </c>
      <c r="N115" s="33">
        <v>3</v>
      </c>
      <c r="O115" s="33">
        <v>6</v>
      </c>
      <c r="P115" s="33">
        <v>5</v>
      </c>
      <c r="Q115" s="33">
        <v>7</v>
      </c>
      <c r="R115" s="33">
        <v>11</v>
      </c>
      <c r="S115" s="33">
        <v>10</v>
      </c>
      <c r="T115" s="33"/>
    </row>
    <row r="116" ht="12">
      <c r="T116" s="33"/>
    </row>
    <row r="117" ht="12">
      <c r="T117" s="33"/>
    </row>
    <row r="118" ht="12">
      <c r="T118" s="33"/>
    </row>
    <row r="119" ht="12">
      <c r="T119" s="33"/>
    </row>
    <row r="120" ht="12">
      <c r="T120" s="33"/>
    </row>
    <row r="121" ht="12">
      <c r="T121" s="33"/>
    </row>
    <row r="122" spans="9:20" ht="12.75" thickBot="1">
      <c r="I122" s="62">
        <f aca="true" t="shared" si="2" ref="I122:Q122">SUM(I110:I121)</f>
        <v>6</v>
      </c>
      <c r="J122" s="62">
        <f t="shared" si="2"/>
        <v>48</v>
      </c>
      <c r="K122" s="63">
        <f t="shared" si="2"/>
        <v>12</v>
      </c>
      <c r="L122" s="62">
        <f t="shared" si="2"/>
        <v>25</v>
      </c>
      <c r="M122" s="62">
        <f t="shared" si="2"/>
        <v>36</v>
      </c>
      <c r="N122" s="63">
        <f t="shared" si="2"/>
        <v>12</v>
      </c>
      <c r="O122" s="62">
        <f t="shared" si="2"/>
        <v>32</v>
      </c>
      <c r="P122" s="63">
        <f t="shared" si="2"/>
        <v>21</v>
      </c>
      <c r="Q122" s="63">
        <f t="shared" si="2"/>
        <v>37</v>
      </c>
      <c r="R122" s="62"/>
      <c r="S122" s="62">
        <f>SUM(S110:S121)</f>
        <v>47</v>
      </c>
      <c r="T122" s="62">
        <f>SUM(T110:T121)</f>
        <v>0</v>
      </c>
    </row>
    <row r="123" spans="9:20" ht="12">
      <c r="I123" s="53"/>
      <c r="J123" s="53"/>
      <c r="K123" s="53"/>
      <c r="L123" s="53"/>
      <c r="M123" s="53"/>
      <c r="N123" s="53"/>
      <c r="O123" s="53"/>
      <c r="P123" s="53"/>
      <c r="Q123" s="53"/>
      <c r="R123" s="53"/>
      <c r="S123" s="53"/>
      <c r="T123" s="53"/>
    </row>
    <row r="124" spans="9:20" ht="12">
      <c r="I124" s="52"/>
      <c r="J124" s="52"/>
      <c r="K124" s="52"/>
      <c r="L124" s="52"/>
      <c r="M124" s="52"/>
      <c r="N124" s="52"/>
      <c r="O124" s="52"/>
      <c r="P124" s="52"/>
      <c r="Q124" s="52"/>
      <c r="R124" s="52"/>
      <c r="S124" s="52"/>
      <c r="T124" s="52"/>
    </row>
    <row r="125" spans="9:20" ht="12.75" thickBot="1">
      <c r="I125" s="54"/>
      <c r="J125" s="54"/>
      <c r="K125" s="54"/>
      <c r="L125" s="54"/>
      <c r="M125" s="54"/>
      <c r="N125" s="54"/>
      <c r="O125" s="54"/>
      <c r="P125" s="54"/>
      <c r="Q125" s="54"/>
      <c r="R125" s="54"/>
      <c r="S125" s="54"/>
      <c r="T125" s="54"/>
    </row>
    <row r="126" spans="9:20" ht="12.75" thickBot="1">
      <c r="I126" s="60">
        <f aca="true" t="shared" si="3" ref="I126:Q126">I122</f>
        <v>6</v>
      </c>
      <c r="J126" s="60">
        <f t="shared" si="3"/>
        <v>48</v>
      </c>
      <c r="K126" s="60">
        <f t="shared" si="3"/>
        <v>12</v>
      </c>
      <c r="L126" s="60">
        <f t="shared" si="3"/>
        <v>25</v>
      </c>
      <c r="M126" s="60">
        <f t="shared" si="3"/>
        <v>36</v>
      </c>
      <c r="N126" s="60">
        <f t="shared" si="3"/>
        <v>12</v>
      </c>
      <c r="O126" s="60">
        <f t="shared" si="3"/>
        <v>32</v>
      </c>
      <c r="P126" s="60">
        <f t="shared" si="3"/>
        <v>21</v>
      </c>
      <c r="Q126" s="60">
        <f t="shared" si="3"/>
        <v>37</v>
      </c>
      <c r="R126" s="60"/>
      <c r="S126" s="60">
        <f>S122</f>
        <v>47</v>
      </c>
      <c r="T126" s="60">
        <f>T122</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77"/>
  <sheetViews>
    <sheetView zoomScale="80" zoomScaleNormal="80" zoomScalePageLayoutView="0" workbookViewId="0" topLeftCell="A1">
      <selection activeCell="L19" sqref="L19"/>
    </sheetView>
  </sheetViews>
  <sheetFormatPr defaultColWidth="9.140625" defaultRowHeight="12.75"/>
  <cols>
    <col min="1" max="1" width="11.421875" style="0" customWidth="1"/>
    <col min="2" max="2" width="18.00390625" style="0" customWidth="1"/>
    <col min="3" max="3" width="10.7109375" style="0" customWidth="1"/>
    <col min="4" max="7" width="11.8515625" style="0" customWidth="1"/>
    <col min="8" max="8" width="11.140625" style="11" customWidth="1"/>
    <col min="9" max="10" width="11.140625" style="0" customWidth="1"/>
    <col min="11" max="11" width="11.57421875" style="0" customWidth="1"/>
    <col min="12" max="12" width="11.00390625" style="0" customWidth="1"/>
    <col min="13" max="13" width="13.00390625" style="0" customWidth="1"/>
    <col min="14" max="14" width="11.421875" style="0" customWidth="1"/>
    <col min="15" max="20" width="9.7109375" style="0" customWidth="1"/>
    <col min="21" max="21" width="9.140625" style="0" customWidth="1"/>
    <col min="22" max="23" width="9.7109375" style="0" customWidth="1"/>
    <col min="24" max="26" width="9.140625" style="0" customWidth="1"/>
    <col min="27" max="27" width="12.28125" style="11" customWidth="1"/>
    <col min="28" max="31" width="9.140625" style="0" customWidth="1"/>
    <col min="32" max="35" width="9.140625" style="11" customWidth="1"/>
    <col min="36" max="36" width="9.140625" style="0" customWidth="1"/>
    <col min="37" max="37" width="9.421875" style="11" customWidth="1"/>
    <col min="38" max="38" width="10.8515625" style="11" customWidth="1"/>
    <col min="39" max="39" width="11.28125" style="11" customWidth="1"/>
    <col min="40" max="40" width="13.421875" style="11" customWidth="1"/>
    <col min="41" max="41" width="12.7109375" style="11" customWidth="1"/>
    <col min="42" max="42" width="11.421875" style="11" customWidth="1"/>
    <col min="43" max="43" width="10.8515625" style="0" customWidth="1"/>
    <col min="44" max="44" width="11.421875" style="0" customWidth="1"/>
    <col min="45" max="45" width="11.00390625" style="11" customWidth="1"/>
    <col min="46" max="46" width="10.140625" style="11" customWidth="1"/>
    <col min="47" max="47" width="11.57421875" style="0" customWidth="1"/>
    <col min="48" max="48" width="10.7109375" style="11" customWidth="1"/>
    <col min="49" max="49" width="11.28125" style="0" customWidth="1"/>
    <col min="50" max="50" width="11.00390625" style="0" customWidth="1"/>
    <col min="51" max="51" width="11.57421875" style="0" customWidth="1"/>
    <col min="57" max="57" width="11.28125" style="0" customWidth="1"/>
  </cols>
  <sheetData>
    <row r="1" spans="1:51" ht="12">
      <c r="A1" s="38">
        <v>43723</v>
      </c>
      <c r="B1" t="s">
        <v>33</v>
      </c>
      <c r="D1" s="97" t="s">
        <v>58</v>
      </c>
      <c r="E1" s="97" t="s">
        <v>120</v>
      </c>
      <c r="F1" s="109" t="s">
        <v>42</v>
      </c>
      <c r="G1" s="97" t="s">
        <v>285</v>
      </c>
      <c r="H1" s="22" t="s">
        <v>286</v>
      </c>
      <c r="I1" s="97" t="s">
        <v>425</v>
      </c>
      <c r="J1" s="97" t="s">
        <v>163</v>
      </c>
      <c r="K1" s="97" t="s">
        <v>288</v>
      </c>
      <c r="L1" s="98" t="s">
        <v>90</v>
      </c>
      <c r="M1" s="18" t="s">
        <v>57</v>
      </c>
      <c r="N1" s="17" t="s">
        <v>289</v>
      </c>
      <c r="O1" s="112" t="s">
        <v>101</v>
      </c>
      <c r="P1" s="112" t="s">
        <v>101</v>
      </c>
      <c r="Q1" s="16" t="s">
        <v>123</v>
      </c>
      <c r="R1" s="16" t="s">
        <v>165</v>
      </c>
      <c r="S1" s="199" t="s">
        <v>291</v>
      </c>
      <c r="T1" s="18" t="s">
        <v>123</v>
      </c>
      <c r="U1" s="112" t="s">
        <v>115</v>
      </c>
      <c r="V1" s="112" t="s">
        <v>293</v>
      </c>
      <c r="W1" s="17" t="s">
        <v>119</v>
      </c>
      <c r="X1" s="16" t="s">
        <v>292</v>
      </c>
      <c r="Y1" s="112" t="s">
        <v>101</v>
      </c>
      <c r="Z1" s="16" t="s">
        <v>29</v>
      </c>
      <c r="AA1" s="16" t="s">
        <v>41</v>
      </c>
      <c r="AB1" s="16" t="s">
        <v>120</v>
      </c>
      <c r="AC1" s="16" t="s">
        <v>245</v>
      </c>
      <c r="AD1" s="16" t="s">
        <v>293</v>
      </c>
      <c r="AE1" s="16" t="s">
        <v>102</v>
      </c>
      <c r="AF1" s="16" t="s">
        <v>294</v>
      </c>
      <c r="AG1" s="16" t="s">
        <v>90</v>
      </c>
      <c r="AH1" s="16" t="s">
        <v>107</v>
      </c>
      <c r="AI1" s="16" t="s">
        <v>91</v>
      </c>
      <c r="AJ1" s="16" t="s">
        <v>295</v>
      </c>
      <c r="AK1" s="16" t="s">
        <v>164</v>
      </c>
      <c r="AL1" s="16" t="s">
        <v>297</v>
      </c>
      <c r="AM1" s="112" t="s">
        <v>289</v>
      </c>
      <c r="AN1" s="16" t="s">
        <v>29</v>
      </c>
      <c r="AO1" s="16" t="s">
        <v>29</v>
      </c>
      <c r="AP1" s="112" t="s">
        <v>299</v>
      </c>
      <c r="AQ1" s="16" t="s">
        <v>100</v>
      </c>
      <c r="AR1" s="16" t="s">
        <v>56</v>
      </c>
      <c r="AS1" s="16" t="s">
        <v>105</v>
      </c>
      <c r="AT1" s="16" t="s">
        <v>29</v>
      </c>
      <c r="AU1" s="16" t="s">
        <v>109</v>
      </c>
      <c r="AV1" s="16" t="s">
        <v>42</v>
      </c>
      <c r="AW1" s="16" t="s">
        <v>168</v>
      </c>
      <c r="AX1" s="16" t="s">
        <v>111</v>
      </c>
      <c r="AY1" s="112" t="s">
        <v>101</v>
      </c>
    </row>
    <row r="2" spans="2:53" ht="12">
      <c r="B2" t="s">
        <v>34</v>
      </c>
      <c r="D2" s="97" t="s">
        <v>58</v>
      </c>
      <c r="E2" s="1" t="s">
        <v>31</v>
      </c>
      <c r="F2" s="22" t="s">
        <v>113</v>
      </c>
      <c r="G2" s="1" t="s">
        <v>30</v>
      </c>
      <c r="H2" s="22" t="s">
        <v>286</v>
      </c>
      <c r="I2" s="1" t="s">
        <v>30</v>
      </c>
      <c r="J2" s="1" t="s">
        <v>31</v>
      </c>
      <c r="K2" s="17" t="s">
        <v>288</v>
      </c>
      <c r="L2" s="18" t="s">
        <v>30</v>
      </c>
      <c r="M2" s="1" t="s">
        <v>193</v>
      </c>
      <c r="N2" s="17" t="s">
        <v>290</v>
      </c>
      <c r="O2" s="112" t="s">
        <v>101</v>
      </c>
      <c r="P2" s="112" t="s">
        <v>30</v>
      </c>
      <c r="Q2" s="17" t="s">
        <v>30</v>
      </c>
      <c r="R2" s="16" t="s">
        <v>165</v>
      </c>
      <c r="S2" s="199" t="s">
        <v>31</v>
      </c>
      <c r="T2" s="17" t="s">
        <v>30</v>
      </c>
      <c r="U2" s="114" t="s">
        <v>116</v>
      </c>
      <c r="V2" s="112" t="s">
        <v>30</v>
      </c>
      <c r="W2" s="17" t="s">
        <v>114</v>
      </c>
      <c r="X2" s="16" t="s">
        <v>292</v>
      </c>
      <c r="Y2" s="112" t="s">
        <v>30</v>
      </c>
      <c r="Z2" s="16" t="s">
        <v>30</v>
      </c>
      <c r="AA2" s="16" t="s">
        <v>41</v>
      </c>
      <c r="AB2" s="16" t="s">
        <v>30</v>
      </c>
      <c r="AC2" s="16" t="s">
        <v>193</v>
      </c>
      <c r="AD2" s="16" t="s">
        <v>31</v>
      </c>
      <c r="AE2" s="16" t="s">
        <v>103</v>
      </c>
      <c r="AF2" s="16" t="s">
        <v>30</v>
      </c>
      <c r="AG2" s="16" t="s">
        <v>30</v>
      </c>
      <c r="AH2" s="16" t="s">
        <v>107</v>
      </c>
      <c r="AI2" s="16" t="s">
        <v>31</v>
      </c>
      <c r="AJ2" s="16" t="s">
        <v>295</v>
      </c>
      <c r="AK2" s="22" t="s">
        <v>296</v>
      </c>
      <c r="AL2" s="16" t="s">
        <v>154</v>
      </c>
      <c r="AM2" s="114" t="s">
        <v>298</v>
      </c>
      <c r="AN2" s="22" t="s">
        <v>31</v>
      </c>
      <c r="AO2" s="22" t="s">
        <v>30</v>
      </c>
      <c r="AP2" s="114" t="s">
        <v>300</v>
      </c>
      <c r="AQ2" s="22" t="s">
        <v>537</v>
      </c>
      <c r="AR2" s="22" t="s">
        <v>31</v>
      </c>
      <c r="AS2" s="22" t="s">
        <v>166</v>
      </c>
      <c r="AT2" s="22" t="s">
        <v>31</v>
      </c>
      <c r="AU2" s="22" t="s">
        <v>109</v>
      </c>
      <c r="AV2" s="22" t="s">
        <v>113</v>
      </c>
      <c r="AW2" s="22" t="s">
        <v>554</v>
      </c>
      <c r="AX2" s="22" t="s">
        <v>555</v>
      </c>
      <c r="AY2" s="114" t="s">
        <v>101</v>
      </c>
      <c r="BA2" t="s">
        <v>568</v>
      </c>
    </row>
    <row r="3" spans="2:53" s="2" customFormat="1" ht="12">
      <c r="B3" s="2" t="s">
        <v>35</v>
      </c>
      <c r="D3" s="3" t="s">
        <v>104</v>
      </c>
      <c r="E3" s="13" t="s">
        <v>92</v>
      </c>
      <c r="F3" s="13" t="s">
        <v>104</v>
      </c>
      <c r="G3" s="3" t="s">
        <v>32</v>
      </c>
      <c r="H3" s="13" t="s">
        <v>104</v>
      </c>
      <c r="I3" s="3" t="s">
        <v>92</v>
      </c>
      <c r="J3" s="3" t="s">
        <v>287</v>
      </c>
      <c r="K3" s="3" t="s">
        <v>104</v>
      </c>
      <c r="L3" s="3" t="s">
        <v>32</v>
      </c>
      <c r="M3" s="3" t="s">
        <v>104</v>
      </c>
      <c r="N3" s="13" t="s">
        <v>92</v>
      </c>
      <c r="O3" s="116" t="s">
        <v>104</v>
      </c>
      <c r="P3" s="116" t="s">
        <v>92</v>
      </c>
      <c r="Q3" s="3" t="s">
        <v>428</v>
      </c>
      <c r="R3" s="13" t="s">
        <v>104</v>
      </c>
      <c r="S3" s="200" t="s">
        <v>92</v>
      </c>
      <c r="T3" s="3" t="s">
        <v>32</v>
      </c>
      <c r="U3" s="116"/>
      <c r="V3" s="116" t="s">
        <v>92</v>
      </c>
      <c r="W3" s="3" t="s">
        <v>32</v>
      </c>
      <c r="X3" s="13" t="s">
        <v>104</v>
      </c>
      <c r="Y3" s="116" t="s">
        <v>92</v>
      </c>
      <c r="Z3" s="13" t="s">
        <v>92</v>
      </c>
      <c r="AA3" s="13" t="s">
        <v>104</v>
      </c>
      <c r="AB3" s="3" t="s">
        <v>32</v>
      </c>
      <c r="AC3" s="13" t="s">
        <v>104</v>
      </c>
      <c r="AD3" s="13" t="s">
        <v>32</v>
      </c>
      <c r="AE3" s="13" t="s">
        <v>104</v>
      </c>
      <c r="AF3" s="13" t="s">
        <v>92</v>
      </c>
      <c r="AG3" s="13" t="s">
        <v>456</v>
      </c>
      <c r="AH3" s="13" t="s">
        <v>104</v>
      </c>
      <c r="AI3" s="13" t="s">
        <v>32</v>
      </c>
      <c r="AJ3" s="13" t="s">
        <v>104</v>
      </c>
      <c r="AK3" s="13" t="s">
        <v>32</v>
      </c>
      <c r="AL3" s="13" t="s">
        <v>104</v>
      </c>
      <c r="AM3" s="116" t="s">
        <v>92</v>
      </c>
      <c r="AN3" s="13" t="s">
        <v>518</v>
      </c>
      <c r="AO3" s="13" t="s">
        <v>92</v>
      </c>
      <c r="AP3" s="116"/>
      <c r="AQ3" s="3" t="s">
        <v>92</v>
      </c>
      <c r="AR3" s="3" t="s">
        <v>32</v>
      </c>
      <c r="AS3" s="13" t="s">
        <v>104</v>
      </c>
      <c r="AT3" s="13" t="s">
        <v>519</v>
      </c>
      <c r="AU3" s="3" t="s">
        <v>104</v>
      </c>
      <c r="AV3" s="13" t="s">
        <v>104</v>
      </c>
      <c r="AW3" s="13" t="s">
        <v>104</v>
      </c>
      <c r="AX3" s="13" t="s">
        <v>104</v>
      </c>
      <c r="AY3" s="116" t="s">
        <v>104</v>
      </c>
      <c r="BA3" s="2" t="s">
        <v>569</v>
      </c>
    </row>
    <row r="4" spans="2:53" s="2" customFormat="1" ht="12">
      <c r="B4" s="2" t="s">
        <v>36</v>
      </c>
      <c r="D4" s="3">
        <v>43583</v>
      </c>
      <c r="E4" s="3">
        <v>43587</v>
      </c>
      <c r="F4" s="13">
        <v>43590</v>
      </c>
      <c r="G4" s="3">
        <v>43594</v>
      </c>
      <c r="H4" s="13">
        <v>43597</v>
      </c>
      <c r="I4" s="3">
        <v>43599</v>
      </c>
      <c r="J4" s="3">
        <v>43601</v>
      </c>
      <c r="K4" s="3">
        <v>43604</v>
      </c>
      <c r="L4" s="3">
        <v>43608</v>
      </c>
      <c r="M4" s="3">
        <v>43611</v>
      </c>
      <c r="N4" s="3">
        <v>43613</v>
      </c>
      <c r="O4" s="116">
        <v>43618</v>
      </c>
      <c r="P4" s="116">
        <v>43619</v>
      </c>
      <c r="Q4" s="3">
        <v>43622</v>
      </c>
      <c r="R4" s="13">
        <v>43625</v>
      </c>
      <c r="S4" s="200">
        <v>43627</v>
      </c>
      <c r="T4" s="3">
        <v>43629</v>
      </c>
      <c r="U4" s="116">
        <v>43632</v>
      </c>
      <c r="V4" s="116">
        <v>43633</v>
      </c>
      <c r="W4" s="3">
        <v>43635</v>
      </c>
      <c r="X4" s="13">
        <v>43639</v>
      </c>
      <c r="Y4" s="116">
        <v>43640</v>
      </c>
      <c r="Z4" s="13">
        <v>43643</v>
      </c>
      <c r="AA4" s="13">
        <v>43646</v>
      </c>
      <c r="AB4" s="3">
        <v>43650</v>
      </c>
      <c r="AC4" s="13">
        <v>43653</v>
      </c>
      <c r="AD4" s="13">
        <v>43657</v>
      </c>
      <c r="AE4" s="13">
        <v>43660</v>
      </c>
      <c r="AF4" s="13">
        <v>43661</v>
      </c>
      <c r="AG4" s="13">
        <v>43664</v>
      </c>
      <c r="AH4" s="13">
        <v>43667</v>
      </c>
      <c r="AI4" s="13">
        <v>43671</v>
      </c>
      <c r="AJ4" s="13">
        <v>43674</v>
      </c>
      <c r="AK4" s="13">
        <v>43677</v>
      </c>
      <c r="AL4" s="13">
        <v>43681</v>
      </c>
      <c r="AM4" s="116">
        <v>43682</v>
      </c>
      <c r="AN4" s="13">
        <v>43684</v>
      </c>
      <c r="AO4" s="13">
        <v>43685</v>
      </c>
      <c r="AP4" s="116">
        <v>43688</v>
      </c>
      <c r="AQ4" s="3">
        <v>43689</v>
      </c>
      <c r="AR4" s="3">
        <v>43691</v>
      </c>
      <c r="AS4" s="13">
        <v>43695</v>
      </c>
      <c r="AT4" s="13">
        <v>43698</v>
      </c>
      <c r="AU4" s="3">
        <v>43703</v>
      </c>
      <c r="AV4" s="13">
        <v>43709</v>
      </c>
      <c r="AW4" s="13">
        <v>43715</v>
      </c>
      <c r="AX4" s="13">
        <v>43716</v>
      </c>
      <c r="AY4" s="116">
        <v>43723</v>
      </c>
      <c r="BA4" s="2" t="s">
        <v>565</v>
      </c>
    </row>
    <row r="5" spans="2:53" s="2" customFormat="1" ht="12">
      <c r="B5" s="2" t="s">
        <v>39</v>
      </c>
      <c r="D5" s="3" t="s">
        <v>84</v>
      </c>
      <c r="E5" s="3" t="s">
        <v>80</v>
      </c>
      <c r="F5" s="13" t="s">
        <v>84</v>
      </c>
      <c r="G5" s="3" t="s">
        <v>80</v>
      </c>
      <c r="H5" s="13" t="s">
        <v>40</v>
      </c>
      <c r="I5" s="3" t="s">
        <v>85</v>
      </c>
      <c r="J5" s="3" t="s">
        <v>80</v>
      </c>
      <c r="K5" s="3" t="s">
        <v>84</v>
      </c>
      <c r="L5" s="3" t="s">
        <v>80</v>
      </c>
      <c r="M5" s="3" t="s">
        <v>84</v>
      </c>
      <c r="N5" s="3" t="s">
        <v>85</v>
      </c>
      <c r="O5" s="116" t="s">
        <v>84</v>
      </c>
      <c r="P5" s="116" t="s">
        <v>108</v>
      </c>
      <c r="Q5" s="3" t="s">
        <v>80</v>
      </c>
      <c r="R5" s="13" t="s">
        <v>84</v>
      </c>
      <c r="S5" s="200" t="s">
        <v>108</v>
      </c>
      <c r="T5" s="3" t="s">
        <v>80</v>
      </c>
      <c r="U5" s="116" t="s">
        <v>84</v>
      </c>
      <c r="V5" s="116" t="s">
        <v>108</v>
      </c>
      <c r="W5" s="3" t="s">
        <v>83</v>
      </c>
      <c r="X5" s="13" t="s">
        <v>84</v>
      </c>
      <c r="Y5" s="116" t="s">
        <v>108</v>
      </c>
      <c r="Z5" s="13" t="s">
        <v>80</v>
      </c>
      <c r="AA5" s="13" t="s">
        <v>84</v>
      </c>
      <c r="AB5" s="3" t="s">
        <v>80</v>
      </c>
      <c r="AC5" s="13" t="s">
        <v>84</v>
      </c>
      <c r="AD5" s="13" t="s">
        <v>80</v>
      </c>
      <c r="AE5" s="13" t="s">
        <v>84</v>
      </c>
      <c r="AF5" s="13" t="s">
        <v>108</v>
      </c>
      <c r="AG5" s="13" t="s">
        <v>80</v>
      </c>
      <c r="AH5" s="13" t="s">
        <v>84</v>
      </c>
      <c r="AI5" s="13" t="s">
        <v>80</v>
      </c>
      <c r="AJ5" s="13" t="s">
        <v>84</v>
      </c>
      <c r="AK5" s="13" t="s">
        <v>83</v>
      </c>
      <c r="AL5" s="13" t="s">
        <v>84</v>
      </c>
      <c r="AM5" s="116" t="s">
        <v>108</v>
      </c>
      <c r="AN5" s="13" t="s">
        <v>83</v>
      </c>
      <c r="AO5" s="13" t="s">
        <v>80</v>
      </c>
      <c r="AP5" s="116" t="s">
        <v>84</v>
      </c>
      <c r="AQ5" s="3" t="s">
        <v>108</v>
      </c>
      <c r="AR5" s="3" t="s">
        <v>83</v>
      </c>
      <c r="AS5" s="13" t="s">
        <v>84</v>
      </c>
      <c r="AT5" s="13" t="s">
        <v>83</v>
      </c>
      <c r="AU5" s="3" t="s">
        <v>110</v>
      </c>
      <c r="AV5" s="13" t="s">
        <v>84</v>
      </c>
      <c r="AW5" s="13" t="s">
        <v>112</v>
      </c>
      <c r="AX5" s="13" t="s">
        <v>84</v>
      </c>
      <c r="AY5" s="116" t="s">
        <v>84</v>
      </c>
      <c r="BA5" s="2" t="s">
        <v>566</v>
      </c>
    </row>
    <row r="6" spans="2:53" s="4" customFormat="1" ht="12">
      <c r="B6" s="4" t="s">
        <v>37</v>
      </c>
      <c r="D6" s="5" t="s">
        <v>278</v>
      </c>
      <c r="E6" s="5" t="s">
        <v>82</v>
      </c>
      <c r="F6" s="24" t="s">
        <v>81</v>
      </c>
      <c r="G6" s="5" t="s">
        <v>82</v>
      </c>
      <c r="H6" s="24" t="s">
        <v>278</v>
      </c>
      <c r="I6" s="5" t="s">
        <v>82</v>
      </c>
      <c r="J6" s="5" t="s">
        <v>82</v>
      </c>
      <c r="K6" s="5" t="s">
        <v>81</v>
      </c>
      <c r="L6" s="5" t="s">
        <v>43</v>
      </c>
      <c r="M6" s="5" t="s">
        <v>81</v>
      </c>
      <c r="N6" s="5" t="s">
        <v>82</v>
      </c>
      <c r="O6" s="119" t="s">
        <v>81</v>
      </c>
      <c r="P6" s="119" t="s">
        <v>82</v>
      </c>
      <c r="Q6" s="5" t="s">
        <v>82</v>
      </c>
      <c r="R6" s="24" t="s">
        <v>457</v>
      </c>
      <c r="S6" s="201" t="s">
        <v>82</v>
      </c>
      <c r="T6" s="5" t="s">
        <v>82</v>
      </c>
      <c r="U6" s="119"/>
      <c r="V6" s="119" t="s">
        <v>82</v>
      </c>
      <c r="W6" s="5" t="s">
        <v>82</v>
      </c>
      <c r="X6" s="24" t="s">
        <v>81</v>
      </c>
      <c r="Y6" s="119" t="s">
        <v>82</v>
      </c>
      <c r="Z6" s="24" t="s">
        <v>82</v>
      </c>
      <c r="AA6" s="24" t="s">
        <v>81</v>
      </c>
      <c r="AB6" s="5" t="s">
        <v>82</v>
      </c>
      <c r="AC6" s="24" t="s">
        <v>81</v>
      </c>
      <c r="AD6" s="24" t="s">
        <v>82</v>
      </c>
      <c r="AE6" s="24" t="s">
        <v>81</v>
      </c>
      <c r="AF6" s="24" t="s">
        <v>82</v>
      </c>
      <c r="AG6" s="24" t="s">
        <v>82</v>
      </c>
      <c r="AH6" s="24" t="s">
        <v>81</v>
      </c>
      <c r="AI6" s="24" t="s">
        <v>82</v>
      </c>
      <c r="AJ6" s="24" t="s">
        <v>81</v>
      </c>
      <c r="AK6" s="24" t="s">
        <v>82</v>
      </c>
      <c r="AL6" s="24" t="s">
        <v>81</v>
      </c>
      <c r="AM6" s="119" t="s">
        <v>82</v>
      </c>
      <c r="AN6" s="24" t="s">
        <v>82</v>
      </c>
      <c r="AO6" s="24" t="s">
        <v>82</v>
      </c>
      <c r="AP6" s="119" t="s">
        <v>81</v>
      </c>
      <c r="AQ6" s="5" t="s">
        <v>82</v>
      </c>
      <c r="AR6" s="5" t="s">
        <v>82</v>
      </c>
      <c r="AS6" s="24" t="s">
        <v>81</v>
      </c>
      <c r="AT6" s="24" t="s">
        <v>82</v>
      </c>
      <c r="AU6" s="5" t="s">
        <v>81</v>
      </c>
      <c r="AV6" s="24" t="s">
        <v>167</v>
      </c>
      <c r="AW6" s="24" t="s">
        <v>81</v>
      </c>
      <c r="AX6" s="24" t="s">
        <v>81</v>
      </c>
      <c r="AY6" s="119" t="s">
        <v>278</v>
      </c>
      <c r="BA6" s="4" t="s">
        <v>567</v>
      </c>
    </row>
    <row r="7" spans="2:58" s="4" customFormat="1" ht="12">
      <c r="B7" s="4" t="s">
        <v>59</v>
      </c>
      <c r="D7" s="5" t="s">
        <v>93</v>
      </c>
      <c r="E7" s="5" t="s">
        <v>93</v>
      </c>
      <c r="F7" s="5" t="s">
        <v>93</v>
      </c>
      <c r="G7" s="5" t="s">
        <v>94</v>
      </c>
      <c r="H7" s="5" t="s">
        <v>93</v>
      </c>
      <c r="I7" s="5" t="s">
        <v>94</v>
      </c>
      <c r="J7" s="5" t="s">
        <v>93</v>
      </c>
      <c r="K7" s="5" t="s">
        <v>93</v>
      </c>
      <c r="L7" s="5" t="s">
        <v>94</v>
      </c>
      <c r="M7" s="5" t="s">
        <v>93</v>
      </c>
      <c r="N7" s="5" t="s">
        <v>93</v>
      </c>
      <c r="O7" s="119" t="s">
        <v>93</v>
      </c>
      <c r="P7" s="119" t="s">
        <v>94</v>
      </c>
      <c r="Q7" s="5" t="s">
        <v>94</v>
      </c>
      <c r="R7" s="5" t="s">
        <v>93</v>
      </c>
      <c r="S7" s="201" t="s">
        <v>93</v>
      </c>
      <c r="T7" s="5" t="s">
        <v>94</v>
      </c>
      <c r="U7" s="119"/>
      <c r="V7" s="119" t="s">
        <v>94</v>
      </c>
      <c r="W7" s="5" t="s">
        <v>94</v>
      </c>
      <c r="X7" s="5" t="s">
        <v>93</v>
      </c>
      <c r="Y7" s="119" t="s">
        <v>94</v>
      </c>
      <c r="Z7" s="24" t="s">
        <v>94</v>
      </c>
      <c r="AA7" s="24" t="s">
        <v>93</v>
      </c>
      <c r="AB7" s="5" t="s">
        <v>94</v>
      </c>
      <c r="AC7" s="24" t="s">
        <v>93</v>
      </c>
      <c r="AD7" s="24" t="s">
        <v>93</v>
      </c>
      <c r="AE7" s="24" t="s">
        <v>93</v>
      </c>
      <c r="AF7" s="24" t="s">
        <v>94</v>
      </c>
      <c r="AG7" s="24" t="s">
        <v>94</v>
      </c>
      <c r="AH7" s="24" t="s">
        <v>93</v>
      </c>
      <c r="AI7" s="24" t="s">
        <v>93</v>
      </c>
      <c r="AJ7" s="24" t="s">
        <v>93</v>
      </c>
      <c r="AK7" s="24" t="s">
        <v>93</v>
      </c>
      <c r="AL7" s="24" t="s">
        <v>93</v>
      </c>
      <c r="AM7" s="119" t="s">
        <v>93</v>
      </c>
      <c r="AN7" s="24" t="s">
        <v>93</v>
      </c>
      <c r="AO7" s="24" t="s">
        <v>94</v>
      </c>
      <c r="AP7" s="119" t="s">
        <v>301</v>
      </c>
      <c r="AQ7" s="5" t="s">
        <v>93</v>
      </c>
      <c r="AR7" s="5" t="s">
        <v>93</v>
      </c>
      <c r="AS7" s="24" t="s">
        <v>93</v>
      </c>
      <c r="AT7" s="24" t="s">
        <v>93</v>
      </c>
      <c r="AU7" s="5" t="s">
        <v>93</v>
      </c>
      <c r="AV7" s="24" t="s">
        <v>93</v>
      </c>
      <c r="AW7" s="24" t="s">
        <v>93</v>
      </c>
      <c r="AX7" s="24" t="s">
        <v>93</v>
      </c>
      <c r="AY7" s="119" t="s">
        <v>93</v>
      </c>
      <c r="AZ7" s="82" t="s">
        <v>152</v>
      </c>
      <c r="BA7" s="83" t="s">
        <v>153</v>
      </c>
      <c r="BB7" s="84" t="s">
        <v>136</v>
      </c>
      <c r="BC7" s="5" t="s">
        <v>550</v>
      </c>
      <c r="BD7" s="5" t="s">
        <v>551</v>
      </c>
      <c r="BE7" s="4" t="s">
        <v>340</v>
      </c>
      <c r="BF7" s="4" t="s">
        <v>341</v>
      </c>
    </row>
    <row r="8" spans="2:54" s="4" customFormat="1" ht="12.75" thickBot="1">
      <c r="B8" s="6" t="s">
        <v>38</v>
      </c>
      <c r="C8" s="6"/>
      <c r="D8" s="7" t="s">
        <v>322</v>
      </c>
      <c r="E8" s="7" t="s">
        <v>321</v>
      </c>
      <c r="F8" s="71" t="s">
        <v>54</v>
      </c>
      <c r="G8" s="7" t="s">
        <v>117</v>
      </c>
      <c r="H8" s="12" t="s">
        <v>322</v>
      </c>
      <c r="I8" s="6" t="s">
        <v>54</v>
      </c>
      <c r="J8" s="6" t="s">
        <v>322</v>
      </c>
      <c r="K8" s="6" t="s">
        <v>322</v>
      </c>
      <c r="L8" s="6" t="s">
        <v>321</v>
      </c>
      <c r="M8" s="6" t="s">
        <v>117</v>
      </c>
      <c r="N8" s="6" t="s">
        <v>321</v>
      </c>
      <c r="O8" s="122"/>
      <c r="P8" s="122"/>
      <c r="Q8" s="7" t="s">
        <v>322</v>
      </c>
      <c r="R8" s="12" t="s">
        <v>117</v>
      </c>
      <c r="S8" s="211" t="s">
        <v>117</v>
      </c>
      <c r="T8" s="7" t="s">
        <v>117</v>
      </c>
      <c r="U8" s="122"/>
      <c r="V8" s="212" t="s">
        <v>54</v>
      </c>
      <c r="W8" s="6" t="s">
        <v>321</v>
      </c>
      <c r="X8" s="12" t="s">
        <v>117</v>
      </c>
      <c r="Y8" s="122"/>
      <c r="Z8" s="12" t="s">
        <v>321</v>
      </c>
      <c r="AA8" s="71" t="s">
        <v>322</v>
      </c>
      <c r="AB8" s="6" t="s">
        <v>322</v>
      </c>
      <c r="AC8" s="12" t="s">
        <v>322</v>
      </c>
      <c r="AD8" s="12" t="s">
        <v>322</v>
      </c>
      <c r="AE8" s="12" t="s">
        <v>54</v>
      </c>
      <c r="AF8" s="12" t="s">
        <v>322</v>
      </c>
      <c r="AG8" s="71" t="s">
        <v>322</v>
      </c>
      <c r="AH8" s="12" t="s">
        <v>322</v>
      </c>
      <c r="AI8" s="12" t="s">
        <v>322</v>
      </c>
      <c r="AJ8" s="12" t="s">
        <v>321</v>
      </c>
      <c r="AK8" s="12" t="s">
        <v>321</v>
      </c>
      <c r="AL8" s="12" t="s">
        <v>322</v>
      </c>
      <c r="AM8" s="122" t="s">
        <v>54</v>
      </c>
      <c r="AN8" s="12" t="s">
        <v>117</v>
      </c>
      <c r="AO8" s="12" t="s">
        <v>539</v>
      </c>
      <c r="AP8" s="212"/>
      <c r="AQ8" s="7" t="s">
        <v>321</v>
      </c>
      <c r="AR8" s="7" t="s">
        <v>117</v>
      </c>
      <c r="AS8" s="71" t="s">
        <v>321</v>
      </c>
      <c r="AT8" s="12" t="s">
        <v>322</v>
      </c>
      <c r="AU8" s="6" t="s">
        <v>54</v>
      </c>
      <c r="AV8" s="6" t="s">
        <v>322</v>
      </c>
      <c r="AW8" s="12" t="s">
        <v>321</v>
      </c>
      <c r="AX8" s="12" t="s">
        <v>321</v>
      </c>
      <c r="AY8" s="122" t="s">
        <v>564</v>
      </c>
      <c r="AZ8" s="77"/>
      <c r="BB8" s="80"/>
    </row>
    <row r="9" spans="1:57" ht="12">
      <c r="A9" s="21" t="s">
        <v>158</v>
      </c>
      <c r="B9" s="105" t="s">
        <v>159</v>
      </c>
      <c r="C9" s="37" t="s">
        <v>158</v>
      </c>
      <c r="D9" s="148">
        <v>1</v>
      </c>
      <c r="E9" s="148">
        <v>0</v>
      </c>
      <c r="F9" s="148" t="s">
        <v>86</v>
      </c>
      <c r="G9" s="148">
        <v>0</v>
      </c>
      <c r="H9" s="148">
        <v>0</v>
      </c>
      <c r="I9" s="148">
        <v>0</v>
      </c>
      <c r="J9" s="148">
        <v>1</v>
      </c>
      <c r="K9" s="148">
        <v>0</v>
      </c>
      <c r="L9" s="148">
        <v>0</v>
      </c>
      <c r="M9" s="148">
        <v>1</v>
      </c>
      <c r="N9" s="148">
        <v>0</v>
      </c>
      <c r="O9" s="194"/>
      <c r="P9" s="194"/>
      <c r="Q9" s="148">
        <v>0</v>
      </c>
      <c r="R9" s="148">
        <v>0</v>
      </c>
      <c r="S9" s="203"/>
      <c r="T9" s="148">
        <v>0</v>
      </c>
      <c r="U9" s="194">
        <v>0</v>
      </c>
      <c r="V9" s="194">
        <v>0</v>
      </c>
      <c r="W9" s="148">
        <v>1</v>
      </c>
      <c r="X9" s="148">
        <v>0</v>
      </c>
      <c r="Y9" s="194">
        <v>0</v>
      </c>
      <c r="Z9" s="148">
        <v>0</v>
      </c>
      <c r="AA9" s="148">
        <v>1</v>
      </c>
      <c r="AB9" s="155">
        <v>0</v>
      </c>
      <c r="AC9" s="149">
        <v>0</v>
      </c>
      <c r="AD9" s="149">
        <v>0</v>
      </c>
      <c r="AE9" s="149">
        <v>0</v>
      </c>
      <c r="AF9" s="149">
        <v>1</v>
      </c>
      <c r="AG9" s="149">
        <v>1</v>
      </c>
      <c r="AH9" s="149">
        <v>0</v>
      </c>
      <c r="AI9" s="149">
        <v>1</v>
      </c>
      <c r="AJ9" s="149">
        <v>0</v>
      </c>
      <c r="AK9" s="149">
        <v>0</v>
      </c>
      <c r="AL9" s="149">
        <v>0</v>
      </c>
      <c r="AM9" s="129"/>
      <c r="AN9" s="149">
        <v>0</v>
      </c>
      <c r="AO9" s="149">
        <v>0</v>
      </c>
      <c r="AP9" s="129"/>
      <c r="AQ9" s="149">
        <v>1</v>
      </c>
      <c r="AR9" s="149">
        <v>1</v>
      </c>
      <c r="AS9" s="149">
        <v>0</v>
      </c>
      <c r="AT9" s="149">
        <v>1</v>
      </c>
      <c r="AU9" s="149">
        <v>0</v>
      </c>
      <c r="AV9" s="149">
        <v>0</v>
      </c>
      <c r="AW9" s="149"/>
      <c r="AX9" s="149"/>
      <c r="AY9" s="129"/>
      <c r="AZ9" s="78">
        <f aca="true" t="shared" si="0" ref="AZ9:AZ57">SUM(D9:AY9)</f>
        <v>11</v>
      </c>
      <c r="BA9" s="76">
        <f aca="true" t="shared" si="1" ref="BA9:BA40">SUM(F9,G9,I9,M9,R9,T9,U9,V9,X9,Y9,AE9,AM9,AN9,AP9,AR9,AU9)</f>
        <v>2</v>
      </c>
      <c r="BB9" s="81">
        <f aca="true" t="shared" si="2" ref="BB9:BB57">AZ9-BA9</f>
        <v>9</v>
      </c>
      <c r="BD9">
        <v>1</v>
      </c>
      <c r="BE9">
        <v>1</v>
      </c>
    </row>
    <row r="10" spans="1:57" ht="12">
      <c r="A10" s="21" t="s">
        <v>64</v>
      </c>
      <c r="B10" s="130" t="s">
        <v>79</v>
      </c>
      <c r="C10" s="102" t="s">
        <v>64</v>
      </c>
      <c r="D10" s="138">
        <v>0</v>
      </c>
      <c r="E10" s="138">
        <v>0</v>
      </c>
      <c r="F10" s="138">
        <v>0</v>
      </c>
      <c r="G10" s="138">
        <v>0</v>
      </c>
      <c r="H10" s="150">
        <v>0</v>
      </c>
      <c r="I10" s="138">
        <v>0</v>
      </c>
      <c r="J10" s="138">
        <v>0</v>
      </c>
      <c r="K10" s="138">
        <v>0</v>
      </c>
      <c r="L10" s="138">
        <v>0</v>
      </c>
      <c r="M10" s="138">
        <v>0</v>
      </c>
      <c r="N10" s="138">
        <v>0</v>
      </c>
      <c r="O10" s="145">
        <v>0</v>
      </c>
      <c r="P10" s="145">
        <v>0</v>
      </c>
      <c r="Q10" s="138">
        <v>0</v>
      </c>
      <c r="R10" s="138">
        <v>0</v>
      </c>
      <c r="S10" s="202">
        <v>0</v>
      </c>
      <c r="T10" s="138">
        <v>0</v>
      </c>
      <c r="U10" s="145">
        <v>0</v>
      </c>
      <c r="V10" s="145">
        <v>0</v>
      </c>
      <c r="W10" s="138">
        <v>0</v>
      </c>
      <c r="X10" s="138">
        <v>0</v>
      </c>
      <c r="Y10" s="145">
        <v>0</v>
      </c>
      <c r="Z10" s="138">
        <v>0</v>
      </c>
      <c r="AA10" s="138">
        <v>0</v>
      </c>
      <c r="AB10" s="138">
        <v>0</v>
      </c>
      <c r="AC10" s="139">
        <v>0</v>
      </c>
      <c r="AD10" s="139">
        <v>0</v>
      </c>
      <c r="AE10" s="139">
        <v>0</v>
      </c>
      <c r="AF10" s="139">
        <v>0</v>
      </c>
      <c r="AG10" s="139">
        <v>0</v>
      </c>
      <c r="AH10" s="139">
        <v>1</v>
      </c>
      <c r="AI10" s="139">
        <v>0</v>
      </c>
      <c r="AJ10" s="139">
        <v>0</v>
      </c>
      <c r="AK10" s="139">
        <v>0</v>
      </c>
      <c r="AL10" s="139">
        <v>1</v>
      </c>
      <c r="AM10" s="126">
        <v>0</v>
      </c>
      <c r="AN10" s="219" t="s">
        <v>44</v>
      </c>
      <c r="AO10" s="139">
        <v>1</v>
      </c>
      <c r="AP10" s="221" t="s">
        <v>44</v>
      </c>
      <c r="AQ10" s="139" t="s">
        <v>86</v>
      </c>
      <c r="AR10" s="139">
        <v>0</v>
      </c>
      <c r="AS10" s="139">
        <v>1</v>
      </c>
      <c r="AT10" s="139">
        <v>0</v>
      </c>
      <c r="AU10" s="219" t="s">
        <v>563</v>
      </c>
      <c r="AV10" s="139">
        <v>1</v>
      </c>
      <c r="AW10" s="139"/>
      <c r="AX10" s="139"/>
      <c r="AY10" s="126"/>
      <c r="AZ10" s="78">
        <f t="shared" si="0"/>
        <v>5</v>
      </c>
      <c r="BA10" s="76">
        <f t="shared" si="1"/>
        <v>0</v>
      </c>
      <c r="BB10" s="81">
        <f t="shared" si="2"/>
        <v>5</v>
      </c>
      <c r="BE10">
        <v>1</v>
      </c>
    </row>
    <row r="11" spans="1:57" ht="12">
      <c r="A11" s="21" t="s">
        <v>3</v>
      </c>
      <c r="B11" s="44" t="s">
        <v>2</v>
      </c>
      <c r="C11" s="23" t="s">
        <v>3</v>
      </c>
      <c r="D11" s="40">
        <v>0</v>
      </c>
      <c r="E11" s="40">
        <v>0</v>
      </c>
      <c r="F11" s="40">
        <v>0</v>
      </c>
      <c r="G11" s="40">
        <v>0</v>
      </c>
      <c r="H11" s="41">
        <v>0</v>
      </c>
      <c r="I11" s="40">
        <v>0</v>
      </c>
      <c r="J11" s="40">
        <v>0</v>
      </c>
      <c r="K11" s="41">
        <v>0</v>
      </c>
      <c r="L11" s="40">
        <v>0</v>
      </c>
      <c r="M11" s="40" t="s">
        <v>44</v>
      </c>
      <c r="N11" s="40">
        <v>1</v>
      </c>
      <c r="O11" s="145"/>
      <c r="P11" s="145"/>
      <c r="Q11" s="40" t="s">
        <v>86</v>
      </c>
      <c r="R11" s="40"/>
      <c r="S11" s="202"/>
      <c r="T11" s="40">
        <v>1</v>
      </c>
      <c r="U11" s="145"/>
      <c r="V11" s="145"/>
      <c r="W11" s="40">
        <v>1</v>
      </c>
      <c r="X11" s="40">
        <v>1</v>
      </c>
      <c r="Y11" s="145"/>
      <c r="Z11" s="40">
        <v>0</v>
      </c>
      <c r="AA11" s="40">
        <v>0</v>
      </c>
      <c r="AB11" s="41">
        <v>0</v>
      </c>
      <c r="AC11" s="42"/>
      <c r="AD11" s="42" t="s">
        <v>44</v>
      </c>
      <c r="AE11" s="42">
        <v>0</v>
      </c>
      <c r="AF11" s="42">
        <v>0</v>
      </c>
      <c r="AG11" s="42" t="s">
        <v>86</v>
      </c>
      <c r="AH11" s="42"/>
      <c r="AI11" s="42">
        <v>1</v>
      </c>
      <c r="AJ11" s="42">
        <v>1</v>
      </c>
      <c r="AK11" s="42">
        <v>1</v>
      </c>
      <c r="AL11" s="42">
        <v>0</v>
      </c>
      <c r="AM11" s="126"/>
      <c r="AN11" s="42">
        <v>0</v>
      </c>
      <c r="AO11" s="42">
        <v>0</v>
      </c>
      <c r="AP11" s="126"/>
      <c r="AQ11" s="42">
        <v>0</v>
      </c>
      <c r="AR11" s="42">
        <v>1</v>
      </c>
      <c r="AS11" s="42">
        <v>0</v>
      </c>
      <c r="AT11" s="42" t="s">
        <v>44</v>
      </c>
      <c r="AU11" s="42">
        <v>1</v>
      </c>
      <c r="AV11" s="42">
        <v>1</v>
      </c>
      <c r="AW11" s="42">
        <v>0</v>
      </c>
      <c r="AX11" s="42">
        <v>0</v>
      </c>
      <c r="AY11" s="126"/>
      <c r="AZ11" s="78">
        <f t="shared" si="0"/>
        <v>10</v>
      </c>
      <c r="BA11" s="76">
        <f t="shared" si="1"/>
        <v>4</v>
      </c>
      <c r="BB11" s="81">
        <f t="shared" si="2"/>
        <v>6</v>
      </c>
      <c r="BD11">
        <v>1</v>
      </c>
      <c r="BE11">
        <v>1</v>
      </c>
    </row>
    <row r="12" spans="1:57" s="93" customFormat="1" ht="12">
      <c r="A12" s="85" t="s">
        <v>151</v>
      </c>
      <c r="B12" s="108" t="s">
        <v>157</v>
      </c>
      <c r="C12" s="96" t="s">
        <v>151</v>
      </c>
      <c r="D12" s="151">
        <v>0</v>
      </c>
      <c r="E12" s="151">
        <v>1</v>
      </c>
      <c r="F12" s="151">
        <v>0</v>
      </c>
      <c r="G12" s="151">
        <v>0</v>
      </c>
      <c r="H12" s="151">
        <v>0</v>
      </c>
      <c r="I12" s="151">
        <v>1</v>
      </c>
      <c r="J12" s="151">
        <v>0</v>
      </c>
      <c r="K12" s="151">
        <v>0</v>
      </c>
      <c r="L12" s="151">
        <v>0</v>
      </c>
      <c r="M12" s="151"/>
      <c r="N12" s="151"/>
      <c r="O12" s="195"/>
      <c r="P12" s="195"/>
      <c r="Q12" s="151">
        <v>0</v>
      </c>
      <c r="R12" s="151"/>
      <c r="S12" s="204"/>
      <c r="T12" s="151">
        <v>0</v>
      </c>
      <c r="U12" s="195"/>
      <c r="V12" s="195"/>
      <c r="W12" s="151">
        <v>0</v>
      </c>
      <c r="X12" s="151">
        <v>1</v>
      </c>
      <c r="Y12" s="195"/>
      <c r="Z12" s="151" t="s">
        <v>44</v>
      </c>
      <c r="AA12" s="151">
        <v>0</v>
      </c>
      <c r="AB12" s="151">
        <v>1</v>
      </c>
      <c r="AC12" s="152"/>
      <c r="AD12" s="152" t="s">
        <v>51</v>
      </c>
      <c r="AE12" s="152" t="s">
        <v>51</v>
      </c>
      <c r="AF12" s="152" t="s">
        <v>51</v>
      </c>
      <c r="AG12" s="152" t="s">
        <v>51</v>
      </c>
      <c r="AH12" s="152" t="s">
        <v>51</v>
      </c>
      <c r="AI12" s="152" t="s">
        <v>51</v>
      </c>
      <c r="AJ12" s="152" t="s">
        <v>51</v>
      </c>
      <c r="AK12" s="152"/>
      <c r="AL12" s="152">
        <v>0</v>
      </c>
      <c r="AM12" s="135"/>
      <c r="AN12" s="152">
        <v>1</v>
      </c>
      <c r="AO12" s="152">
        <v>1</v>
      </c>
      <c r="AP12" s="135">
        <v>0</v>
      </c>
      <c r="AQ12" s="152"/>
      <c r="AR12" s="152"/>
      <c r="AS12" s="153"/>
      <c r="AT12" s="152">
        <v>0</v>
      </c>
      <c r="AU12" s="153">
        <v>1</v>
      </c>
      <c r="AV12" s="153"/>
      <c r="AW12" s="152"/>
      <c r="AX12" s="152"/>
      <c r="AY12" s="135"/>
      <c r="AZ12" s="92">
        <f t="shared" si="0"/>
        <v>7</v>
      </c>
      <c r="BA12" s="76">
        <f t="shared" si="1"/>
        <v>4</v>
      </c>
      <c r="BB12" s="81">
        <f t="shared" si="2"/>
        <v>3</v>
      </c>
      <c r="BE12" s="93">
        <v>1</v>
      </c>
    </row>
    <row r="13" spans="1:57" ht="12">
      <c r="A13" s="21" t="s">
        <v>5</v>
      </c>
      <c r="B13" s="104" t="s">
        <v>4</v>
      </c>
      <c r="C13" s="37" t="s">
        <v>5</v>
      </c>
      <c r="D13" s="154">
        <v>0</v>
      </c>
      <c r="E13" s="148">
        <v>0</v>
      </c>
      <c r="F13" s="154">
        <v>0</v>
      </c>
      <c r="G13" s="148">
        <v>0</v>
      </c>
      <c r="H13" s="148">
        <v>0</v>
      </c>
      <c r="I13" s="148">
        <v>0</v>
      </c>
      <c r="J13" s="148">
        <v>0</v>
      </c>
      <c r="K13" s="155">
        <v>0</v>
      </c>
      <c r="L13" s="156">
        <v>0</v>
      </c>
      <c r="M13" s="156">
        <v>1</v>
      </c>
      <c r="N13" s="156">
        <v>0</v>
      </c>
      <c r="O13" s="195"/>
      <c r="P13" s="195"/>
      <c r="Q13" s="156"/>
      <c r="R13" s="156">
        <v>1</v>
      </c>
      <c r="S13" s="204"/>
      <c r="T13" s="156"/>
      <c r="U13" s="195"/>
      <c r="V13" s="195"/>
      <c r="W13" s="156"/>
      <c r="X13" s="156">
        <v>1</v>
      </c>
      <c r="Y13" s="195"/>
      <c r="Z13" s="156"/>
      <c r="AA13" s="148"/>
      <c r="AB13" s="148"/>
      <c r="AC13" s="25" t="s">
        <v>86</v>
      </c>
      <c r="AD13" s="149"/>
      <c r="AE13" s="149"/>
      <c r="AF13" s="149"/>
      <c r="AG13" s="149"/>
      <c r="AH13" s="149">
        <v>0</v>
      </c>
      <c r="AI13" s="149"/>
      <c r="AJ13" s="149">
        <v>0</v>
      </c>
      <c r="AK13" s="149"/>
      <c r="AL13" s="149">
        <v>1</v>
      </c>
      <c r="AM13" s="129"/>
      <c r="AN13" s="149"/>
      <c r="AO13" s="149"/>
      <c r="AP13" s="224" t="s">
        <v>326</v>
      </c>
      <c r="AQ13" s="149"/>
      <c r="AR13" s="149"/>
      <c r="AS13" s="149">
        <v>0</v>
      </c>
      <c r="AT13" s="149"/>
      <c r="AU13" s="149"/>
      <c r="AV13" s="149" t="s">
        <v>51</v>
      </c>
      <c r="AW13" s="25" t="s">
        <v>553</v>
      </c>
      <c r="AX13" s="25" t="s">
        <v>553</v>
      </c>
      <c r="AY13" s="129"/>
      <c r="AZ13" s="78">
        <f t="shared" si="0"/>
        <v>4</v>
      </c>
      <c r="BA13" s="76">
        <f t="shared" si="1"/>
        <v>3</v>
      </c>
      <c r="BB13" s="81">
        <f t="shared" si="2"/>
        <v>1</v>
      </c>
      <c r="BE13" s="225">
        <v>1</v>
      </c>
    </row>
    <row r="14" spans="1:57" ht="12">
      <c r="A14" s="21" t="s">
        <v>160</v>
      </c>
      <c r="B14" s="14" t="s">
        <v>161</v>
      </c>
      <c r="C14" s="37" t="s">
        <v>160</v>
      </c>
      <c r="D14" s="148">
        <v>0</v>
      </c>
      <c r="E14" s="148" t="s">
        <v>86</v>
      </c>
      <c r="F14" s="148">
        <v>0</v>
      </c>
      <c r="G14" s="148">
        <v>1</v>
      </c>
      <c r="H14" s="148">
        <v>0</v>
      </c>
      <c r="I14" s="148">
        <v>0</v>
      </c>
      <c r="J14" s="148">
        <v>1</v>
      </c>
      <c r="K14" s="148">
        <v>0</v>
      </c>
      <c r="L14" s="148">
        <v>0</v>
      </c>
      <c r="M14" s="148">
        <v>0</v>
      </c>
      <c r="N14" s="148">
        <v>0</v>
      </c>
      <c r="O14" s="194"/>
      <c r="P14" s="194"/>
      <c r="Q14" s="148">
        <v>0</v>
      </c>
      <c r="R14" s="148">
        <v>0</v>
      </c>
      <c r="S14" s="203"/>
      <c r="T14" s="148">
        <v>1</v>
      </c>
      <c r="U14" s="194">
        <v>0</v>
      </c>
      <c r="V14" s="194">
        <v>0</v>
      </c>
      <c r="W14" s="148">
        <v>1</v>
      </c>
      <c r="X14" s="148">
        <v>0</v>
      </c>
      <c r="Y14" s="194">
        <v>0</v>
      </c>
      <c r="Z14" s="148">
        <v>1</v>
      </c>
      <c r="AA14" s="148">
        <v>0</v>
      </c>
      <c r="AB14" s="148">
        <v>1</v>
      </c>
      <c r="AC14" s="149">
        <v>0</v>
      </c>
      <c r="AD14" s="25">
        <v>0</v>
      </c>
      <c r="AE14" s="149">
        <v>0</v>
      </c>
      <c r="AF14" s="149">
        <v>0</v>
      </c>
      <c r="AG14" s="149" t="s">
        <v>86</v>
      </c>
      <c r="AH14" s="149">
        <v>0</v>
      </c>
      <c r="AI14" s="149">
        <v>0</v>
      </c>
      <c r="AJ14" s="149">
        <v>0</v>
      </c>
      <c r="AK14" s="149" t="s">
        <v>86</v>
      </c>
      <c r="AL14" s="149">
        <v>0</v>
      </c>
      <c r="AM14" s="129"/>
      <c r="AN14" s="149" t="s">
        <v>44</v>
      </c>
      <c r="AO14" s="149">
        <v>1</v>
      </c>
      <c r="AP14" s="129"/>
      <c r="AQ14" s="149">
        <v>1</v>
      </c>
      <c r="AR14" s="149" t="s">
        <v>86</v>
      </c>
      <c r="AS14" s="149">
        <v>0</v>
      </c>
      <c r="AT14" s="25">
        <v>0</v>
      </c>
      <c r="AU14" s="149">
        <v>0</v>
      </c>
      <c r="AV14" s="149">
        <v>0</v>
      </c>
      <c r="AW14" s="149"/>
      <c r="AX14" s="149"/>
      <c r="AY14" s="129"/>
      <c r="AZ14" s="78">
        <f t="shared" si="0"/>
        <v>8</v>
      </c>
      <c r="BA14" s="76">
        <f t="shared" si="1"/>
        <v>2</v>
      </c>
      <c r="BB14" s="81">
        <f t="shared" si="2"/>
        <v>6</v>
      </c>
      <c r="BE14" s="225">
        <v>1</v>
      </c>
    </row>
    <row r="15" spans="1:57" ht="12">
      <c r="A15" s="21" t="s">
        <v>65</v>
      </c>
      <c r="B15" s="104" t="s">
        <v>50</v>
      </c>
      <c r="C15" s="172" t="s">
        <v>39</v>
      </c>
      <c r="D15" s="173">
        <v>1</v>
      </c>
      <c r="E15" s="173">
        <v>0</v>
      </c>
      <c r="F15" s="173">
        <v>0</v>
      </c>
      <c r="G15" s="173">
        <v>1</v>
      </c>
      <c r="H15" s="174">
        <v>1</v>
      </c>
      <c r="I15" s="173">
        <v>1</v>
      </c>
      <c r="J15" s="173">
        <v>1</v>
      </c>
      <c r="K15" s="174">
        <v>0</v>
      </c>
      <c r="L15" s="173">
        <v>1</v>
      </c>
      <c r="M15" s="173" t="s">
        <v>44</v>
      </c>
      <c r="N15" s="173">
        <v>1</v>
      </c>
      <c r="O15" s="145"/>
      <c r="P15" s="145"/>
      <c r="Q15" s="173">
        <v>1</v>
      </c>
      <c r="R15" s="173">
        <v>1</v>
      </c>
      <c r="S15" s="205" t="s">
        <v>44</v>
      </c>
      <c r="T15" s="173">
        <v>0</v>
      </c>
      <c r="U15" s="145">
        <v>0</v>
      </c>
      <c r="V15" s="145"/>
      <c r="W15" s="173">
        <v>1</v>
      </c>
      <c r="X15" s="173">
        <v>1</v>
      </c>
      <c r="Y15" s="145"/>
      <c r="Z15" s="173">
        <v>0</v>
      </c>
      <c r="AA15" s="173">
        <v>1</v>
      </c>
      <c r="AB15" s="174">
        <v>0</v>
      </c>
      <c r="AC15" s="217">
        <v>1</v>
      </c>
      <c r="AD15" s="217">
        <v>0</v>
      </c>
      <c r="AE15" s="217">
        <v>0</v>
      </c>
      <c r="AF15" s="217">
        <v>0</v>
      </c>
      <c r="AG15" s="217" t="s">
        <v>86</v>
      </c>
      <c r="AH15" s="217">
        <v>1</v>
      </c>
      <c r="AI15" s="217">
        <v>1</v>
      </c>
      <c r="AJ15" s="217">
        <v>1</v>
      </c>
      <c r="AK15" s="175">
        <v>0</v>
      </c>
      <c r="AL15" s="175">
        <v>0</v>
      </c>
      <c r="AM15" s="126">
        <v>0</v>
      </c>
      <c r="AN15" s="175">
        <v>0</v>
      </c>
      <c r="AO15" s="175">
        <v>0</v>
      </c>
      <c r="AP15" s="126">
        <v>0</v>
      </c>
      <c r="AQ15" s="175">
        <v>0</v>
      </c>
      <c r="AR15" s="175">
        <v>0</v>
      </c>
      <c r="AS15" s="175">
        <v>1</v>
      </c>
      <c r="AT15" s="175">
        <v>1</v>
      </c>
      <c r="AU15" s="175">
        <v>0</v>
      </c>
      <c r="AV15" s="175">
        <v>1</v>
      </c>
      <c r="AW15" s="175">
        <v>1</v>
      </c>
      <c r="AX15" s="175">
        <v>1</v>
      </c>
      <c r="AY15" s="126"/>
      <c r="AZ15" s="78">
        <f t="shared" si="0"/>
        <v>21</v>
      </c>
      <c r="BA15" s="76">
        <f t="shared" si="1"/>
        <v>4</v>
      </c>
      <c r="BB15" s="81">
        <f t="shared" si="2"/>
        <v>17</v>
      </c>
      <c r="BC15">
        <v>1</v>
      </c>
      <c r="BD15">
        <v>1</v>
      </c>
      <c r="BE15" s="225">
        <v>1</v>
      </c>
    </row>
    <row r="16" spans="1:57" ht="12" customHeight="1">
      <c r="A16" s="21" t="s">
        <v>10</v>
      </c>
      <c r="B16" s="44" t="s">
        <v>9</v>
      </c>
      <c r="C16" s="37" t="s">
        <v>10</v>
      </c>
      <c r="D16" s="154">
        <v>0</v>
      </c>
      <c r="E16" s="157">
        <v>1</v>
      </c>
      <c r="F16" s="154">
        <v>1</v>
      </c>
      <c r="G16" s="157"/>
      <c r="H16" s="154">
        <v>0</v>
      </c>
      <c r="I16" s="157"/>
      <c r="J16" s="157">
        <v>0</v>
      </c>
      <c r="K16" s="154">
        <v>0</v>
      </c>
      <c r="L16" s="154"/>
      <c r="M16" s="154"/>
      <c r="N16" s="154">
        <v>1</v>
      </c>
      <c r="O16" s="145"/>
      <c r="P16" s="145"/>
      <c r="Q16" s="154">
        <v>1</v>
      </c>
      <c r="R16" s="154">
        <v>1</v>
      </c>
      <c r="S16" s="202"/>
      <c r="T16" s="154">
        <v>0</v>
      </c>
      <c r="U16" s="145"/>
      <c r="V16" s="145"/>
      <c r="W16" s="154">
        <v>0</v>
      </c>
      <c r="X16" s="154">
        <v>0</v>
      </c>
      <c r="Y16" s="145" t="s">
        <v>49</v>
      </c>
      <c r="Z16" s="154">
        <v>1</v>
      </c>
      <c r="AA16" s="154">
        <v>0</v>
      </c>
      <c r="AB16" s="154">
        <v>1</v>
      </c>
      <c r="AC16" s="158"/>
      <c r="AD16" s="158">
        <v>1</v>
      </c>
      <c r="AE16" s="158">
        <v>0</v>
      </c>
      <c r="AF16" s="158">
        <v>0</v>
      </c>
      <c r="AG16" s="159" t="s">
        <v>86</v>
      </c>
      <c r="AH16" s="158"/>
      <c r="AI16" s="154"/>
      <c r="AJ16" s="158">
        <v>0</v>
      </c>
      <c r="AK16" s="154">
        <v>1</v>
      </c>
      <c r="AL16" s="158">
        <v>0</v>
      </c>
      <c r="AM16" s="126" t="s">
        <v>44</v>
      </c>
      <c r="AN16" s="158" t="s">
        <v>51</v>
      </c>
      <c r="AO16" s="158" t="s">
        <v>51</v>
      </c>
      <c r="AP16" s="126"/>
      <c r="AQ16" s="158" t="s">
        <v>51</v>
      </c>
      <c r="AR16" s="158" t="s">
        <v>51</v>
      </c>
      <c r="AS16" s="158">
        <v>0</v>
      </c>
      <c r="AT16" s="158">
        <v>0</v>
      </c>
      <c r="AU16" s="158">
        <v>0</v>
      </c>
      <c r="AV16" s="159" t="s">
        <v>49</v>
      </c>
      <c r="AW16" s="158"/>
      <c r="AX16" s="159"/>
      <c r="AY16" s="126"/>
      <c r="AZ16" s="78">
        <f t="shared" si="0"/>
        <v>9</v>
      </c>
      <c r="BA16" s="76">
        <f t="shared" si="1"/>
        <v>2</v>
      </c>
      <c r="BB16" s="81">
        <f t="shared" si="2"/>
        <v>7</v>
      </c>
      <c r="BE16" s="225">
        <v>1</v>
      </c>
    </row>
    <row r="17" spans="1:57" ht="12">
      <c r="A17" s="21" t="s">
        <v>162</v>
      </c>
      <c r="B17" s="105" t="s">
        <v>76</v>
      </c>
      <c r="C17" s="95" t="s">
        <v>162</v>
      </c>
      <c r="D17" s="160">
        <v>0</v>
      </c>
      <c r="E17" s="160">
        <v>0</v>
      </c>
      <c r="F17" s="160">
        <v>0</v>
      </c>
      <c r="G17" s="160">
        <v>0</v>
      </c>
      <c r="H17" s="160">
        <v>0</v>
      </c>
      <c r="I17" s="160">
        <v>0</v>
      </c>
      <c r="J17" s="160">
        <v>0</v>
      </c>
      <c r="K17" s="160">
        <v>0</v>
      </c>
      <c r="L17" s="160">
        <v>0</v>
      </c>
      <c r="M17" s="160">
        <v>0</v>
      </c>
      <c r="N17" s="160">
        <v>0</v>
      </c>
      <c r="O17" s="194"/>
      <c r="P17" s="194"/>
      <c r="Q17" s="160"/>
      <c r="R17" s="160"/>
      <c r="S17" s="203"/>
      <c r="T17" s="160"/>
      <c r="U17" s="194"/>
      <c r="V17" s="194"/>
      <c r="W17" s="160"/>
      <c r="X17" s="160"/>
      <c r="Y17" s="194"/>
      <c r="Z17" s="160"/>
      <c r="AA17" s="160"/>
      <c r="AB17" s="160"/>
      <c r="AC17" s="43"/>
      <c r="AD17" s="43"/>
      <c r="AE17" s="43"/>
      <c r="AF17" s="43">
        <v>0</v>
      </c>
      <c r="AG17" s="43"/>
      <c r="AH17" s="43"/>
      <c r="AI17" s="43">
        <v>0</v>
      </c>
      <c r="AJ17" s="43"/>
      <c r="AK17" s="43">
        <v>1</v>
      </c>
      <c r="AL17" s="43"/>
      <c r="AM17" s="129"/>
      <c r="AN17" s="43"/>
      <c r="AO17" s="43"/>
      <c r="AP17" s="129"/>
      <c r="AQ17" s="43"/>
      <c r="AR17" s="43"/>
      <c r="AS17" s="43"/>
      <c r="AT17" s="43"/>
      <c r="AU17" s="43"/>
      <c r="AV17" s="43"/>
      <c r="AW17" s="43"/>
      <c r="AX17" s="43"/>
      <c r="AY17" s="129"/>
      <c r="AZ17" s="78">
        <f t="shared" si="0"/>
        <v>1</v>
      </c>
      <c r="BA17" s="76">
        <f t="shared" si="1"/>
        <v>0</v>
      </c>
      <c r="BB17" s="81">
        <f t="shared" si="2"/>
        <v>1</v>
      </c>
      <c r="BE17" s="225">
        <v>1</v>
      </c>
    </row>
    <row r="18" spans="1:57" ht="12">
      <c r="A18" s="21" t="s">
        <v>11</v>
      </c>
      <c r="B18" s="104" t="s">
        <v>55</v>
      </c>
      <c r="C18" s="37" t="s">
        <v>11</v>
      </c>
      <c r="D18" s="154">
        <v>1</v>
      </c>
      <c r="E18" s="157">
        <v>0</v>
      </c>
      <c r="F18" s="154">
        <v>0</v>
      </c>
      <c r="G18" s="157">
        <v>0</v>
      </c>
      <c r="H18" s="154">
        <v>0</v>
      </c>
      <c r="I18" s="154">
        <v>0</v>
      </c>
      <c r="J18" s="154">
        <v>0</v>
      </c>
      <c r="K18" s="154">
        <v>1</v>
      </c>
      <c r="L18" s="154">
        <v>0</v>
      </c>
      <c r="M18" s="154">
        <v>0</v>
      </c>
      <c r="N18" s="154" t="s">
        <v>86</v>
      </c>
      <c r="O18" s="145"/>
      <c r="P18" s="145"/>
      <c r="Q18" s="154">
        <v>0</v>
      </c>
      <c r="R18" s="154">
        <v>1</v>
      </c>
      <c r="S18" s="202"/>
      <c r="T18" s="154">
        <v>0</v>
      </c>
      <c r="U18" s="145"/>
      <c r="V18" s="145"/>
      <c r="W18" s="154">
        <v>1</v>
      </c>
      <c r="X18" s="154" t="s">
        <v>49</v>
      </c>
      <c r="Y18" s="145">
        <v>0</v>
      </c>
      <c r="Z18" s="154">
        <v>0</v>
      </c>
      <c r="AA18" s="154">
        <v>0</v>
      </c>
      <c r="AB18" s="157">
        <v>0</v>
      </c>
      <c r="AC18" s="159">
        <v>0</v>
      </c>
      <c r="AD18" s="159">
        <v>0</v>
      </c>
      <c r="AE18" s="159">
        <v>0</v>
      </c>
      <c r="AF18" s="159">
        <v>0</v>
      </c>
      <c r="AG18" s="159">
        <v>0</v>
      </c>
      <c r="AH18" s="159" t="s">
        <v>49</v>
      </c>
      <c r="AI18" s="159" t="s">
        <v>49</v>
      </c>
      <c r="AJ18" s="159">
        <v>1</v>
      </c>
      <c r="AK18" s="159" t="s">
        <v>49</v>
      </c>
      <c r="AL18" s="158"/>
      <c r="AM18" s="126"/>
      <c r="AN18" s="158"/>
      <c r="AO18" s="158"/>
      <c r="AP18" s="126"/>
      <c r="AQ18" s="158"/>
      <c r="AR18" s="158"/>
      <c r="AS18" s="158"/>
      <c r="AT18" s="158"/>
      <c r="AU18" s="158"/>
      <c r="AV18" s="158"/>
      <c r="AW18" s="158">
        <v>0</v>
      </c>
      <c r="AX18" s="158">
        <v>0</v>
      </c>
      <c r="AY18" s="126"/>
      <c r="AZ18" s="78">
        <f t="shared" si="0"/>
        <v>5</v>
      </c>
      <c r="BA18" s="76">
        <f t="shared" si="1"/>
        <v>1</v>
      </c>
      <c r="BB18" s="81">
        <f t="shared" si="2"/>
        <v>4</v>
      </c>
      <c r="BE18" s="225">
        <v>1</v>
      </c>
    </row>
    <row r="19" spans="1:58" ht="12.75">
      <c r="A19" s="21" t="s">
        <v>283</v>
      </c>
      <c r="B19" s="104" t="s">
        <v>284</v>
      </c>
      <c r="C19" s="23" t="s">
        <v>283</v>
      </c>
      <c r="D19" s="146">
        <v>0</v>
      </c>
      <c r="E19" s="41">
        <v>1</v>
      </c>
      <c r="F19" s="147">
        <v>0</v>
      </c>
      <c r="G19" s="193">
        <v>1</v>
      </c>
      <c r="H19" s="41">
        <v>0</v>
      </c>
      <c r="I19" s="41" t="s">
        <v>86</v>
      </c>
      <c r="J19" s="193">
        <v>1</v>
      </c>
      <c r="K19" s="40">
        <v>0</v>
      </c>
      <c r="L19" s="193">
        <v>1</v>
      </c>
      <c r="M19" s="40">
        <v>1</v>
      </c>
      <c r="N19" s="40">
        <v>1</v>
      </c>
      <c r="O19" s="145"/>
      <c r="P19" s="145"/>
      <c r="Q19" s="40">
        <v>1</v>
      </c>
      <c r="R19" s="40" t="s">
        <v>44</v>
      </c>
      <c r="S19" s="202"/>
      <c r="T19" s="40">
        <v>1</v>
      </c>
      <c r="U19" s="145"/>
      <c r="V19" s="145"/>
      <c r="W19" s="40">
        <v>1</v>
      </c>
      <c r="X19" s="40">
        <v>0</v>
      </c>
      <c r="Y19" s="145"/>
      <c r="Z19" s="40">
        <v>0</v>
      </c>
      <c r="AA19" s="40">
        <v>0</v>
      </c>
      <c r="AB19" s="40">
        <v>0</v>
      </c>
      <c r="AC19" s="213">
        <v>1</v>
      </c>
      <c r="AD19" s="42">
        <v>0</v>
      </c>
      <c r="AE19" s="213">
        <v>0</v>
      </c>
      <c r="AF19" s="213">
        <v>1</v>
      </c>
      <c r="AG19" s="213">
        <v>1</v>
      </c>
      <c r="AH19" s="213">
        <v>1</v>
      </c>
      <c r="AI19" s="213">
        <v>1</v>
      </c>
      <c r="AJ19" s="213">
        <v>1</v>
      </c>
      <c r="AK19" s="42">
        <v>0</v>
      </c>
      <c r="AL19" s="42">
        <v>1</v>
      </c>
      <c r="AM19" s="126" t="s">
        <v>49</v>
      </c>
      <c r="AN19" s="42">
        <v>1</v>
      </c>
      <c r="AO19" s="42">
        <v>1</v>
      </c>
      <c r="AP19" s="126">
        <v>0</v>
      </c>
      <c r="AQ19" s="42">
        <v>1</v>
      </c>
      <c r="AR19" s="42">
        <v>0</v>
      </c>
      <c r="AS19" s="42">
        <v>1</v>
      </c>
      <c r="AT19" s="42">
        <v>1</v>
      </c>
      <c r="AU19" s="42">
        <v>1</v>
      </c>
      <c r="AV19" s="42">
        <v>0</v>
      </c>
      <c r="AW19" s="42">
        <v>1</v>
      </c>
      <c r="AX19" s="42">
        <v>1</v>
      </c>
      <c r="AY19" s="126"/>
      <c r="AZ19" s="78">
        <f t="shared" si="0"/>
        <v>24</v>
      </c>
      <c r="BA19" s="76">
        <f t="shared" si="1"/>
        <v>5</v>
      </c>
      <c r="BB19" s="81">
        <f t="shared" si="2"/>
        <v>19</v>
      </c>
      <c r="BC19">
        <v>1</v>
      </c>
      <c r="BD19">
        <v>1</v>
      </c>
      <c r="BE19" s="225">
        <v>1</v>
      </c>
      <c r="BF19">
        <v>1</v>
      </c>
    </row>
    <row r="20" spans="1:57" ht="12">
      <c r="A20" s="21" t="s">
        <v>13</v>
      </c>
      <c r="B20" s="104" t="s">
        <v>12</v>
      </c>
      <c r="C20" s="37" t="s">
        <v>13</v>
      </c>
      <c r="D20" s="161">
        <v>0</v>
      </c>
      <c r="E20" s="157">
        <v>0</v>
      </c>
      <c r="F20" s="161" t="s">
        <v>86</v>
      </c>
      <c r="G20" s="157">
        <v>1</v>
      </c>
      <c r="H20" s="157">
        <v>1</v>
      </c>
      <c r="I20" s="157">
        <v>1</v>
      </c>
      <c r="J20" s="157">
        <v>1</v>
      </c>
      <c r="K20" s="154">
        <v>0</v>
      </c>
      <c r="L20" s="154">
        <v>1</v>
      </c>
      <c r="M20" s="154">
        <v>1</v>
      </c>
      <c r="N20" s="154">
        <v>1</v>
      </c>
      <c r="O20" s="145"/>
      <c r="P20" s="145"/>
      <c r="Q20" s="154">
        <v>1</v>
      </c>
      <c r="R20" s="154">
        <v>1</v>
      </c>
      <c r="S20" s="202"/>
      <c r="T20" s="154">
        <v>0</v>
      </c>
      <c r="U20" s="145">
        <v>0</v>
      </c>
      <c r="V20" s="145"/>
      <c r="W20" s="154">
        <v>0</v>
      </c>
      <c r="X20" s="154">
        <v>0</v>
      </c>
      <c r="Y20" s="145">
        <v>0</v>
      </c>
      <c r="Z20" s="154">
        <v>0</v>
      </c>
      <c r="AA20" s="154">
        <v>0</v>
      </c>
      <c r="AB20" s="154">
        <v>1</v>
      </c>
      <c r="AC20" s="158">
        <v>1</v>
      </c>
      <c r="AD20" s="158">
        <v>1</v>
      </c>
      <c r="AE20" s="158">
        <v>1</v>
      </c>
      <c r="AF20" s="158">
        <v>1</v>
      </c>
      <c r="AG20" s="158">
        <v>1</v>
      </c>
      <c r="AH20" s="158">
        <v>1</v>
      </c>
      <c r="AI20" s="158">
        <v>1</v>
      </c>
      <c r="AJ20" s="158">
        <v>1</v>
      </c>
      <c r="AK20" s="158">
        <v>1</v>
      </c>
      <c r="AL20" s="158">
        <v>1</v>
      </c>
      <c r="AM20" s="126" t="s">
        <v>44</v>
      </c>
      <c r="AN20" s="158">
        <v>1</v>
      </c>
      <c r="AO20" s="158">
        <v>1</v>
      </c>
      <c r="AP20" s="126">
        <v>1</v>
      </c>
      <c r="AQ20" s="158">
        <v>1</v>
      </c>
      <c r="AR20" s="158">
        <v>1</v>
      </c>
      <c r="AS20" s="158">
        <v>1</v>
      </c>
      <c r="AT20" s="158">
        <v>1</v>
      </c>
      <c r="AU20" s="158">
        <v>1</v>
      </c>
      <c r="AV20" s="158">
        <v>1</v>
      </c>
      <c r="AW20" s="158">
        <v>1</v>
      </c>
      <c r="AX20" s="158">
        <v>1</v>
      </c>
      <c r="AY20" s="126"/>
      <c r="AZ20" s="78">
        <f t="shared" si="0"/>
        <v>31</v>
      </c>
      <c r="BA20" s="76">
        <f t="shared" si="1"/>
        <v>9</v>
      </c>
      <c r="BB20" s="81">
        <f t="shared" si="2"/>
        <v>22</v>
      </c>
      <c r="BC20">
        <v>1</v>
      </c>
      <c r="BD20">
        <v>1</v>
      </c>
      <c r="BE20" s="225">
        <v>1</v>
      </c>
    </row>
    <row r="21" spans="1:57" ht="12">
      <c r="A21" s="21" t="s">
        <v>14</v>
      </c>
      <c r="B21" s="105" t="s">
        <v>8</v>
      </c>
      <c r="C21" s="23" t="s">
        <v>14</v>
      </c>
      <c r="D21" s="40">
        <v>0</v>
      </c>
      <c r="E21" s="40">
        <v>1</v>
      </c>
      <c r="F21" s="40">
        <v>1</v>
      </c>
      <c r="G21" s="40">
        <v>1</v>
      </c>
      <c r="H21" s="41">
        <v>0</v>
      </c>
      <c r="I21" s="40">
        <v>1</v>
      </c>
      <c r="J21" s="40">
        <v>1</v>
      </c>
      <c r="K21" s="41">
        <v>0</v>
      </c>
      <c r="L21" s="40">
        <v>1</v>
      </c>
      <c r="M21" s="40">
        <v>0</v>
      </c>
      <c r="N21" s="40">
        <v>1</v>
      </c>
      <c r="O21" s="145"/>
      <c r="P21" s="145"/>
      <c r="Q21" s="40">
        <v>1</v>
      </c>
      <c r="R21" s="40">
        <v>0</v>
      </c>
      <c r="S21" s="202"/>
      <c r="T21" s="40">
        <v>1</v>
      </c>
      <c r="U21" s="145"/>
      <c r="V21" s="145"/>
      <c r="W21" s="40">
        <v>0</v>
      </c>
      <c r="X21" s="40">
        <v>0</v>
      </c>
      <c r="Y21" s="145">
        <v>0</v>
      </c>
      <c r="Z21" s="40">
        <v>0</v>
      </c>
      <c r="AA21" s="40">
        <v>0</v>
      </c>
      <c r="AB21" s="40">
        <v>0</v>
      </c>
      <c r="AC21" s="42">
        <v>0</v>
      </c>
      <c r="AD21" s="42">
        <v>1</v>
      </c>
      <c r="AE21" s="42">
        <v>1</v>
      </c>
      <c r="AF21" s="42">
        <v>1</v>
      </c>
      <c r="AG21" s="42">
        <v>1</v>
      </c>
      <c r="AH21" s="42">
        <v>0</v>
      </c>
      <c r="AI21" s="213" t="s">
        <v>51</v>
      </c>
      <c r="AJ21" s="42">
        <v>0</v>
      </c>
      <c r="AK21" s="42" t="s">
        <v>51</v>
      </c>
      <c r="AL21" s="42">
        <v>0</v>
      </c>
      <c r="AM21" s="126" t="s">
        <v>44</v>
      </c>
      <c r="AN21" s="213" t="s">
        <v>44</v>
      </c>
      <c r="AO21" s="42">
        <v>1</v>
      </c>
      <c r="AP21" s="126"/>
      <c r="AQ21" s="42">
        <v>1</v>
      </c>
      <c r="AR21" s="42">
        <v>1</v>
      </c>
      <c r="AS21" s="42">
        <v>0</v>
      </c>
      <c r="AT21" s="42">
        <v>0</v>
      </c>
      <c r="AU21" s="42">
        <v>0</v>
      </c>
      <c r="AV21" s="42">
        <v>0</v>
      </c>
      <c r="AW21" s="42" t="s">
        <v>44</v>
      </c>
      <c r="AX21" s="42">
        <v>1</v>
      </c>
      <c r="AY21" s="126"/>
      <c r="AZ21" s="78">
        <f t="shared" si="0"/>
        <v>17</v>
      </c>
      <c r="BA21" s="76">
        <f t="shared" si="1"/>
        <v>6</v>
      </c>
      <c r="BB21" s="81">
        <f t="shared" si="2"/>
        <v>11</v>
      </c>
      <c r="BD21">
        <v>1</v>
      </c>
      <c r="BE21" s="225">
        <v>1</v>
      </c>
    </row>
    <row r="22" spans="1:57" ht="12">
      <c r="A22" s="21" t="s">
        <v>53</v>
      </c>
      <c r="B22" s="14" t="s">
        <v>52</v>
      </c>
      <c r="C22" s="172" t="s">
        <v>53</v>
      </c>
      <c r="D22" s="181">
        <v>1</v>
      </c>
      <c r="E22" s="181">
        <v>0</v>
      </c>
      <c r="F22" s="181">
        <v>0</v>
      </c>
      <c r="G22" s="181">
        <v>0</v>
      </c>
      <c r="H22" s="181">
        <v>1</v>
      </c>
      <c r="I22" s="181">
        <v>0</v>
      </c>
      <c r="J22" s="181">
        <v>0</v>
      </c>
      <c r="K22" s="181">
        <v>1</v>
      </c>
      <c r="L22" s="181">
        <v>1</v>
      </c>
      <c r="M22" s="181">
        <v>1</v>
      </c>
      <c r="N22" s="181" t="s">
        <v>49</v>
      </c>
      <c r="O22" s="194"/>
      <c r="P22" s="194"/>
      <c r="Q22" s="181">
        <v>0</v>
      </c>
      <c r="R22" s="181">
        <v>1</v>
      </c>
      <c r="S22" s="203"/>
      <c r="T22" s="181">
        <v>0</v>
      </c>
      <c r="U22" s="194"/>
      <c r="V22" s="194"/>
      <c r="W22" s="181">
        <v>0</v>
      </c>
      <c r="X22" s="181">
        <v>1</v>
      </c>
      <c r="Y22" s="198" t="s">
        <v>49</v>
      </c>
      <c r="Z22" s="181">
        <v>0</v>
      </c>
      <c r="AA22" s="181">
        <v>1</v>
      </c>
      <c r="AB22" s="181">
        <v>0</v>
      </c>
      <c r="AC22" s="182">
        <v>1</v>
      </c>
      <c r="AD22" s="182">
        <v>0</v>
      </c>
      <c r="AE22" s="182">
        <v>0</v>
      </c>
      <c r="AF22" s="182">
        <v>0</v>
      </c>
      <c r="AG22" s="182">
        <v>0</v>
      </c>
      <c r="AH22" s="182">
        <v>0</v>
      </c>
      <c r="AI22" s="182">
        <v>0</v>
      </c>
      <c r="AJ22" s="182">
        <v>1</v>
      </c>
      <c r="AK22" s="182">
        <v>0</v>
      </c>
      <c r="AL22" s="182">
        <v>1</v>
      </c>
      <c r="AM22" s="129"/>
      <c r="AN22" s="182">
        <v>1</v>
      </c>
      <c r="AO22" s="182">
        <v>0</v>
      </c>
      <c r="AP22" s="129"/>
      <c r="AQ22" s="182">
        <v>0</v>
      </c>
      <c r="AR22" s="182">
        <v>1</v>
      </c>
      <c r="AS22" s="182">
        <v>1</v>
      </c>
      <c r="AT22" s="182">
        <v>1</v>
      </c>
      <c r="AU22" s="182">
        <v>0</v>
      </c>
      <c r="AV22" s="182">
        <v>1</v>
      </c>
      <c r="AW22" s="182">
        <v>1</v>
      </c>
      <c r="AX22" s="182">
        <v>1</v>
      </c>
      <c r="AY22" s="129"/>
      <c r="AZ22" s="78">
        <f>SUM(D22:AY22)</f>
        <v>18</v>
      </c>
      <c r="BA22" s="76">
        <f t="shared" si="1"/>
        <v>5</v>
      </c>
      <c r="BB22" s="81">
        <f t="shared" si="2"/>
        <v>13</v>
      </c>
      <c r="BD22">
        <v>1</v>
      </c>
      <c r="BE22" s="225">
        <v>1</v>
      </c>
    </row>
    <row r="23" spans="1:57" ht="12" customHeight="1">
      <c r="A23" s="21" t="s">
        <v>16</v>
      </c>
      <c r="B23" s="104" t="s">
        <v>15</v>
      </c>
      <c r="C23" s="169" t="s">
        <v>16</v>
      </c>
      <c r="D23" s="166">
        <v>1</v>
      </c>
      <c r="E23" s="167">
        <v>1</v>
      </c>
      <c r="F23" s="166">
        <v>1</v>
      </c>
      <c r="G23" s="167">
        <v>1</v>
      </c>
      <c r="H23" s="167">
        <v>1</v>
      </c>
      <c r="I23" s="167">
        <v>1</v>
      </c>
      <c r="J23" s="167">
        <v>1</v>
      </c>
      <c r="K23" s="166">
        <v>1</v>
      </c>
      <c r="L23" s="166">
        <v>1</v>
      </c>
      <c r="M23" s="166" t="s">
        <v>44</v>
      </c>
      <c r="N23" s="166">
        <v>1</v>
      </c>
      <c r="O23" s="196"/>
      <c r="P23" s="196"/>
      <c r="Q23" s="166">
        <v>0</v>
      </c>
      <c r="R23" s="166">
        <v>1</v>
      </c>
      <c r="S23" s="206"/>
      <c r="T23" s="167">
        <v>1</v>
      </c>
      <c r="U23" s="196"/>
      <c r="V23" s="196"/>
      <c r="W23" s="166">
        <v>1</v>
      </c>
      <c r="X23" s="166">
        <v>0</v>
      </c>
      <c r="Y23" s="196"/>
      <c r="Z23" s="166">
        <v>1</v>
      </c>
      <c r="AA23" s="166">
        <v>1</v>
      </c>
      <c r="AB23" s="166">
        <v>1</v>
      </c>
      <c r="AC23" s="166">
        <v>0</v>
      </c>
      <c r="AD23" s="166">
        <v>1</v>
      </c>
      <c r="AE23" s="167">
        <v>1</v>
      </c>
      <c r="AF23" s="166">
        <v>1</v>
      </c>
      <c r="AG23" s="166">
        <v>1</v>
      </c>
      <c r="AH23" s="166">
        <v>1</v>
      </c>
      <c r="AI23" s="166">
        <v>1</v>
      </c>
      <c r="AJ23" s="168">
        <v>1</v>
      </c>
      <c r="AK23" s="168">
        <v>1</v>
      </c>
      <c r="AL23" s="168">
        <v>1</v>
      </c>
      <c r="AM23" s="220" t="s">
        <v>44</v>
      </c>
      <c r="AN23" s="168">
        <v>1</v>
      </c>
      <c r="AO23" s="168">
        <v>1</v>
      </c>
      <c r="AP23" s="220">
        <v>1</v>
      </c>
      <c r="AQ23" s="168">
        <v>1</v>
      </c>
      <c r="AR23" s="168">
        <v>1</v>
      </c>
      <c r="AS23" s="168">
        <v>1</v>
      </c>
      <c r="AT23" s="168">
        <v>1</v>
      </c>
      <c r="AU23" s="168">
        <v>1</v>
      </c>
      <c r="AV23" s="168">
        <v>1</v>
      </c>
      <c r="AW23" s="168">
        <v>1</v>
      </c>
      <c r="AX23" s="168">
        <v>1</v>
      </c>
      <c r="AY23" s="220"/>
      <c r="AZ23" s="107">
        <f t="shared" si="0"/>
        <v>36</v>
      </c>
      <c r="BA23" s="76">
        <f t="shared" si="1"/>
        <v>10</v>
      </c>
      <c r="BB23" s="81">
        <f t="shared" si="2"/>
        <v>26</v>
      </c>
      <c r="BC23">
        <v>1</v>
      </c>
      <c r="BD23">
        <v>1</v>
      </c>
      <c r="BE23" s="225">
        <v>1</v>
      </c>
    </row>
    <row r="24" spans="1:57" ht="12">
      <c r="A24" s="21" t="s">
        <v>66</v>
      </c>
      <c r="B24" s="104" t="s">
        <v>9</v>
      </c>
      <c r="C24" s="176" t="s">
        <v>66</v>
      </c>
      <c r="D24" s="177">
        <v>1</v>
      </c>
      <c r="E24" s="178">
        <v>1</v>
      </c>
      <c r="F24" s="177">
        <v>1</v>
      </c>
      <c r="G24" s="178">
        <v>1</v>
      </c>
      <c r="H24" s="178">
        <v>1</v>
      </c>
      <c r="I24" s="178">
        <v>1</v>
      </c>
      <c r="J24" s="178">
        <v>1</v>
      </c>
      <c r="K24" s="177">
        <v>1</v>
      </c>
      <c r="L24" s="177">
        <v>1</v>
      </c>
      <c r="M24" s="177">
        <v>1</v>
      </c>
      <c r="N24" s="177">
        <v>1</v>
      </c>
      <c r="O24" s="196"/>
      <c r="P24" s="196"/>
      <c r="Q24" s="177">
        <v>1</v>
      </c>
      <c r="R24" s="177">
        <v>0</v>
      </c>
      <c r="S24" s="206">
        <v>1</v>
      </c>
      <c r="T24" s="177">
        <v>1</v>
      </c>
      <c r="U24" s="196"/>
      <c r="V24" s="196"/>
      <c r="W24" s="177">
        <v>0</v>
      </c>
      <c r="X24" s="177">
        <v>1</v>
      </c>
      <c r="Y24" s="196" t="s">
        <v>49</v>
      </c>
      <c r="Z24" s="177">
        <v>1</v>
      </c>
      <c r="AA24" s="177">
        <v>1</v>
      </c>
      <c r="AB24" s="177">
        <v>0</v>
      </c>
      <c r="AC24" s="179">
        <v>1</v>
      </c>
      <c r="AD24" s="179">
        <v>1</v>
      </c>
      <c r="AE24" s="179">
        <v>1</v>
      </c>
      <c r="AF24" s="179">
        <v>1</v>
      </c>
      <c r="AG24" s="179">
        <v>1</v>
      </c>
      <c r="AH24" s="179">
        <v>1</v>
      </c>
      <c r="AI24" s="179">
        <v>1</v>
      </c>
      <c r="AJ24" s="179">
        <v>1</v>
      </c>
      <c r="AK24" s="179">
        <v>1</v>
      </c>
      <c r="AL24" s="179">
        <v>1</v>
      </c>
      <c r="AM24" s="220" t="s">
        <v>49</v>
      </c>
      <c r="AN24" s="179">
        <v>1</v>
      </c>
      <c r="AO24" s="179">
        <v>1</v>
      </c>
      <c r="AP24" s="220">
        <v>0</v>
      </c>
      <c r="AQ24" s="179" t="s">
        <v>86</v>
      </c>
      <c r="AR24" s="179">
        <v>1</v>
      </c>
      <c r="AS24" s="179">
        <v>1</v>
      </c>
      <c r="AT24" s="179">
        <v>1</v>
      </c>
      <c r="AU24" s="179">
        <v>1</v>
      </c>
      <c r="AV24" s="179">
        <v>1</v>
      </c>
      <c r="AW24" s="179">
        <v>1</v>
      </c>
      <c r="AX24" s="179">
        <v>1</v>
      </c>
      <c r="AY24" s="220"/>
      <c r="AZ24" s="107">
        <f t="shared" si="0"/>
        <v>36</v>
      </c>
      <c r="BA24" s="76">
        <f t="shared" si="1"/>
        <v>10</v>
      </c>
      <c r="BB24" s="81">
        <f t="shared" si="2"/>
        <v>26</v>
      </c>
      <c r="BC24">
        <v>1</v>
      </c>
      <c r="BD24">
        <v>1</v>
      </c>
      <c r="BE24" s="225">
        <v>1</v>
      </c>
    </row>
    <row r="25" spans="1:57" ht="12">
      <c r="A25" s="21" t="s">
        <v>18</v>
      </c>
      <c r="B25" s="105" t="s">
        <v>17</v>
      </c>
      <c r="C25" s="172" t="s">
        <v>18</v>
      </c>
      <c r="D25" s="173">
        <v>1</v>
      </c>
      <c r="E25" s="173">
        <v>1</v>
      </c>
      <c r="F25" s="173">
        <v>0</v>
      </c>
      <c r="G25" s="173">
        <v>0</v>
      </c>
      <c r="H25" s="174">
        <v>1</v>
      </c>
      <c r="I25" s="173">
        <v>1</v>
      </c>
      <c r="J25" s="173">
        <v>1</v>
      </c>
      <c r="K25" s="174">
        <v>1</v>
      </c>
      <c r="L25" s="173">
        <v>1</v>
      </c>
      <c r="M25" s="173" t="s">
        <v>49</v>
      </c>
      <c r="N25" s="173">
        <v>0</v>
      </c>
      <c r="O25" s="145"/>
      <c r="P25" s="145"/>
      <c r="Q25" s="173">
        <v>1</v>
      </c>
      <c r="R25" s="173">
        <v>1</v>
      </c>
      <c r="S25" s="202"/>
      <c r="T25" s="173">
        <v>1</v>
      </c>
      <c r="U25" s="145" t="s">
        <v>44</v>
      </c>
      <c r="V25" s="145" t="s">
        <v>44</v>
      </c>
      <c r="W25" s="173">
        <v>1</v>
      </c>
      <c r="X25" s="173">
        <v>1</v>
      </c>
      <c r="Y25" s="145" t="s">
        <v>44</v>
      </c>
      <c r="Z25" s="173">
        <v>1</v>
      </c>
      <c r="AA25" s="173">
        <v>1</v>
      </c>
      <c r="AB25" s="216">
        <v>1</v>
      </c>
      <c r="AC25" s="217" t="s">
        <v>44</v>
      </c>
      <c r="AD25" s="175">
        <v>1</v>
      </c>
      <c r="AE25" s="175" t="s">
        <v>51</v>
      </c>
      <c r="AF25" s="175" t="s">
        <v>51</v>
      </c>
      <c r="AG25" s="175" t="s">
        <v>51</v>
      </c>
      <c r="AH25" s="175"/>
      <c r="AI25" s="175"/>
      <c r="AJ25" s="175" t="s">
        <v>51</v>
      </c>
      <c r="AK25" s="175" t="s">
        <v>51</v>
      </c>
      <c r="AL25" s="175" t="s">
        <v>51</v>
      </c>
      <c r="AM25" s="126"/>
      <c r="AN25" s="175" t="s">
        <v>51</v>
      </c>
      <c r="AO25" s="175" t="s">
        <v>51</v>
      </c>
      <c r="AP25" s="126"/>
      <c r="AQ25" s="175" t="s">
        <v>51</v>
      </c>
      <c r="AR25" s="175" t="s">
        <v>51</v>
      </c>
      <c r="AS25" s="175" t="s">
        <v>51</v>
      </c>
      <c r="AT25" s="175" t="s">
        <v>51</v>
      </c>
      <c r="AU25" s="175" t="s">
        <v>51</v>
      </c>
      <c r="AV25" s="175" t="s">
        <v>51</v>
      </c>
      <c r="AW25" s="175">
        <v>0</v>
      </c>
      <c r="AX25" s="175">
        <v>0</v>
      </c>
      <c r="AY25" s="126"/>
      <c r="AZ25" s="78">
        <f t="shared" si="0"/>
        <v>16</v>
      </c>
      <c r="BA25" s="76">
        <f t="shared" si="1"/>
        <v>4</v>
      </c>
      <c r="BB25" s="81">
        <f t="shared" si="2"/>
        <v>12</v>
      </c>
      <c r="BD25">
        <v>1</v>
      </c>
      <c r="BE25" s="225">
        <v>1</v>
      </c>
    </row>
    <row r="26" spans="1:57" ht="12">
      <c r="A26" s="21" t="s">
        <v>67</v>
      </c>
      <c r="B26" s="104" t="s">
        <v>75</v>
      </c>
      <c r="C26" s="102" t="s">
        <v>67</v>
      </c>
      <c r="D26" s="138">
        <v>1</v>
      </c>
      <c r="E26" s="165">
        <v>0</v>
      </c>
      <c r="F26" s="138">
        <v>1</v>
      </c>
      <c r="G26" s="165">
        <v>0</v>
      </c>
      <c r="H26" s="150">
        <v>1</v>
      </c>
      <c r="I26" s="138">
        <v>0</v>
      </c>
      <c r="J26" s="150">
        <v>0</v>
      </c>
      <c r="K26" s="138">
        <v>0</v>
      </c>
      <c r="L26" s="150" t="s">
        <v>49</v>
      </c>
      <c r="M26" s="138">
        <v>1</v>
      </c>
      <c r="N26" s="150" t="s">
        <v>49</v>
      </c>
      <c r="O26" s="145"/>
      <c r="P26" s="145"/>
      <c r="Q26" s="138">
        <v>0</v>
      </c>
      <c r="R26" s="138" t="s">
        <v>44</v>
      </c>
      <c r="S26" s="202"/>
      <c r="T26" s="138">
        <v>0</v>
      </c>
      <c r="U26" s="145"/>
      <c r="V26" s="145"/>
      <c r="W26" s="138">
        <v>0</v>
      </c>
      <c r="X26" s="138">
        <v>1</v>
      </c>
      <c r="Y26" s="145">
        <v>0</v>
      </c>
      <c r="Z26" s="138" t="s">
        <v>49</v>
      </c>
      <c r="AA26" s="138">
        <v>1</v>
      </c>
      <c r="AB26" s="138">
        <v>0</v>
      </c>
      <c r="AC26" s="139">
        <v>1</v>
      </c>
      <c r="AD26" s="139">
        <v>0</v>
      </c>
      <c r="AE26" s="139">
        <v>1</v>
      </c>
      <c r="AF26" s="139">
        <v>1</v>
      </c>
      <c r="AG26" s="139">
        <v>0</v>
      </c>
      <c r="AH26" s="139" t="s">
        <v>51</v>
      </c>
      <c r="AI26" s="139">
        <v>0</v>
      </c>
      <c r="AJ26" s="139">
        <v>0</v>
      </c>
      <c r="AK26" s="139">
        <v>0</v>
      </c>
      <c r="AL26" s="139">
        <v>1</v>
      </c>
      <c r="AM26" s="126">
        <v>0</v>
      </c>
      <c r="AN26" s="219" t="s">
        <v>44</v>
      </c>
      <c r="AO26" s="139">
        <v>0</v>
      </c>
      <c r="AP26" s="126">
        <v>1</v>
      </c>
      <c r="AQ26" s="139">
        <v>0</v>
      </c>
      <c r="AR26" s="139">
        <v>0</v>
      </c>
      <c r="AS26" s="139">
        <v>1</v>
      </c>
      <c r="AT26" s="139" t="s">
        <v>49</v>
      </c>
      <c r="AU26" s="139">
        <v>1</v>
      </c>
      <c r="AV26" s="139">
        <v>1</v>
      </c>
      <c r="AW26" s="139">
        <v>1</v>
      </c>
      <c r="AX26" s="139" t="s">
        <v>44</v>
      </c>
      <c r="AY26" s="126"/>
      <c r="AZ26" s="78">
        <f t="shared" si="0"/>
        <v>15</v>
      </c>
      <c r="BA26" s="76">
        <f t="shared" si="1"/>
        <v>6</v>
      </c>
      <c r="BB26" s="81">
        <f t="shared" si="2"/>
        <v>9</v>
      </c>
      <c r="BD26">
        <v>1</v>
      </c>
      <c r="BE26" s="225">
        <v>1</v>
      </c>
    </row>
    <row r="27" spans="1:57" ht="12">
      <c r="A27" s="21" t="s">
        <v>68</v>
      </c>
      <c r="B27" s="104" t="s">
        <v>76</v>
      </c>
      <c r="C27" s="37" t="s">
        <v>77</v>
      </c>
      <c r="D27" s="154">
        <v>1</v>
      </c>
      <c r="E27" s="157">
        <v>1</v>
      </c>
      <c r="F27" s="154">
        <v>1</v>
      </c>
      <c r="G27" s="157">
        <v>1</v>
      </c>
      <c r="H27" s="157">
        <v>1</v>
      </c>
      <c r="I27" s="157" t="s">
        <v>49</v>
      </c>
      <c r="J27" s="157" t="s">
        <v>44</v>
      </c>
      <c r="K27" s="154">
        <v>1</v>
      </c>
      <c r="L27" s="154">
        <v>0</v>
      </c>
      <c r="M27" s="154">
        <v>1</v>
      </c>
      <c r="N27" s="154">
        <v>1</v>
      </c>
      <c r="O27" s="145"/>
      <c r="P27" s="145"/>
      <c r="Q27" s="154">
        <v>1</v>
      </c>
      <c r="R27" s="154" t="s">
        <v>44</v>
      </c>
      <c r="S27" s="202"/>
      <c r="T27" s="154">
        <v>1</v>
      </c>
      <c r="U27" s="145"/>
      <c r="V27" s="145"/>
      <c r="W27" s="154">
        <v>0</v>
      </c>
      <c r="X27" s="154">
        <v>1</v>
      </c>
      <c r="Y27" s="145"/>
      <c r="Z27" s="154">
        <v>1</v>
      </c>
      <c r="AA27" s="154">
        <v>1</v>
      </c>
      <c r="AB27" s="214">
        <v>1</v>
      </c>
      <c r="AC27" s="159">
        <v>1</v>
      </c>
      <c r="AD27" s="215">
        <v>1</v>
      </c>
      <c r="AE27" s="158">
        <v>1</v>
      </c>
      <c r="AF27" s="158">
        <v>1</v>
      </c>
      <c r="AG27" s="215">
        <v>1</v>
      </c>
      <c r="AH27" s="158">
        <v>0</v>
      </c>
      <c r="AI27" s="215">
        <v>0</v>
      </c>
      <c r="AJ27" s="158">
        <v>1</v>
      </c>
      <c r="AK27" s="158">
        <v>1</v>
      </c>
      <c r="AL27" s="158">
        <v>1</v>
      </c>
      <c r="AM27" s="126" t="s">
        <v>44</v>
      </c>
      <c r="AN27" s="158">
        <v>1</v>
      </c>
      <c r="AO27" s="158">
        <v>1</v>
      </c>
      <c r="AP27" s="221" t="s">
        <v>44</v>
      </c>
      <c r="AQ27" s="158">
        <v>1</v>
      </c>
      <c r="AR27" s="158">
        <v>0</v>
      </c>
      <c r="AS27" s="158">
        <v>0</v>
      </c>
      <c r="AT27" s="158">
        <v>1</v>
      </c>
      <c r="AU27" s="158">
        <v>1</v>
      </c>
      <c r="AV27" s="158">
        <v>1</v>
      </c>
      <c r="AW27" s="158">
        <v>1</v>
      </c>
      <c r="AX27" s="158">
        <v>1</v>
      </c>
      <c r="AY27" s="126"/>
      <c r="AZ27" s="180">
        <f t="shared" si="0"/>
        <v>30</v>
      </c>
      <c r="BA27" s="76">
        <f t="shared" si="1"/>
        <v>8</v>
      </c>
      <c r="BB27" s="81">
        <f t="shared" si="2"/>
        <v>22</v>
      </c>
      <c r="BC27">
        <v>1</v>
      </c>
      <c r="BD27">
        <v>1</v>
      </c>
      <c r="BE27" s="225">
        <v>1</v>
      </c>
    </row>
    <row r="28" spans="1:57" ht="12">
      <c r="A28" s="21" t="s">
        <v>69</v>
      </c>
      <c r="B28" s="104" t="s">
        <v>6</v>
      </c>
      <c r="C28" s="102" t="s">
        <v>19</v>
      </c>
      <c r="D28" s="138">
        <v>0</v>
      </c>
      <c r="E28" s="138"/>
      <c r="F28" s="138">
        <v>1</v>
      </c>
      <c r="G28" s="138"/>
      <c r="H28" s="150" t="s">
        <v>44</v>
      </c>
      <c r="I28" s="138">
        <v>0</v>
      </c>
      <c r="J28" s="138" t="s">
        <v>44</v>
      </c>
      <c r="K28" s="138">
        <v>1</v>
      </c>
      <c r="L28" s="138" t="s">
        <v>44</v>
      </c>
      <c r="M28" s="138">
        <v>1</v>
      </c>
      <c r="N28" s="138" t="s">
        <v>44</v>
      </c>
      <c r="O28" s="145"/>
      <c r="P28" s="145"/>
      <c r="Q28" s="138"/>
      <c r="R28" s="138">
        <v>1</v>
      </c>
      <c r="S28" s="202"/>
      <c r="T28" s="138"/>
      <c r="U28" s="145"/>
      <c r="V28" s="145"/>
      <c r="W28" s="138"/>
      <c r="X28" s="138"/>
      <c r="Y28" s="145"/>
      <c r="Z28" s="138"/>
      <c r="AA28" s="138">
        <v>1</v>
      </c>
      <c r="AB28" s="138"/>
      <c r="AC28" s="139"/>
      <c r="AD28" s="139"/>
      <c r="AE28" s="139"/>
      <c r="AF28" s="139">
        <v>0</v>
      </c>
      <c r="AG28" s="139"/>
      <c r="AH28" s="139"/>
      <c r="AI28" s="139">
        <v>0</v>
      </c>
      <c r="AJ28" s="139">
        <v>0</v>
      </c>
      <c r="AK28" s="219">
        <v>1</v>
      </c>
      <c r="AL28" s="219" t="s">
        <v>530</v>
      </c>
      <c r="AM28" s="221" t="s">
        <v>326</v>
      </c>
      <c r="AN28" s="219" t="s">
        <v>44</v>
      </c>
      <c r="AO28" s="219" t="s">
        <v>44</v>
      </c>
      <c r="AP28" s="221" t="s">
        <v>44</v>
      </c>
      <c r="AQ28" s="219">
        <v>1</v>
      </c>
      <c r="AR28" s="219" t="s">
        <v>326</v>
      </c>
      <c r="AS28" s="219" t="s">
        <v>326</v>
      </c>
      <c r="AT28" s="219" t="s">
        <v>326</v>
      </c>
      <c r="AU28" s="219" t="s">
        <v>44</v>
      </c>
      <c r="AV28" s="139">
        <v>0</v>
      </c>
      <c r="AW28" s="139" t="s">
        <v>44</v>
      </c>
      <c r="AX28" s="139">
        <v>1</v>
      </c>
      <c r="AY28" s="126"/>
      <c r="AZ28" s="78">
        <f t="shared" si="0"/>
        <v>8</v>
      </c>
      <c r="BA28" s="76">
        <f t="shared" si="1"/>
        <v>3</v>
      </c>
      <c r="BB28" s="81">
        <f t="shared" si="2"/>
        <v>5</v>
      </c>
      <c r="BE28" s="225">
        <v>1</v>
      </c>
    </row>
    <row r="29" spans="1:57" ht="12">
      <c r="A29" s="21" t="s">
        <v>155</v>
      </c>
      <c r="B29" s="105" t="s">
        <v>156</v>
      </c>
      <c r="C29" s="37" t="s">
        <v>155</v>
      </c>
      <c r="D29" s="148">
        <v>0</v>
      </c>
      <c r="E29" s="148">
        <v>0</v>
      </c>
      <c r="F29" s="148">
        <v>1</v>
      </c>
      <c r="G29" s="148">
        <v>0</v>
      </c>
      <c r="H29" s="148">
        <v>0</v>
      </c>
      <c r="I29" s="148">
        <v>0</v>
      </c>
      <c r="J29" s="148">
        <v>0</v>
      </c>
      <c r="K29" s="148">
        <v>1</v>
      </c>
      <c r="L29" s="148">
        <v>0</v>
      </c>
      <c r="M29" s="148">
        <v>1</v>
      </c>
      <c r="N29" s="148">
        <v>0</v>
      </c>
      <c r="O29" s="194"/>
      <c r="P29" s="194"/>
      <c r="Q29" s="148">
        <v>0</v>
      </c>
      <c r="R29" s="148">
        <v>0</v>
      </c>
      <c r="S29" s="203"/>
      <c r="T29" s="148">
        <v>0</v>
      </c>
      <c r="U29" s="194"/>
      <c r="V29" s="194"/>
      <c r="W29" s="148">
        <v>0</v>
      </c>
      <c r="X29" s="148" t="s">
        <v>49</v>
      </c>
      <c r="Y29" s="194">
        <v>0</v>
      </c>
      <c r="Z29" s="148">
        <v>1</v>
      </c>
      <c r="AA29" s="148">
        <v>0</v>
      </c>
      <c r="AB29" s="148">
        <v>0</v>
      </c>
      <c r="AC29" s="149">
        <v>1</v>
      </c>
      <c r="AD29" s="149">
        <v>0</v>
      </c>
      <c r="AE29" s="149">
        <v>0</v>
      </c>
      <c r="AF29" s="149">
        <v>0</v>
      </c>
      <c r="AG29" s="149">
        <v>0</v>
      </c>
      <c r="AH29" s="149" t="s">
        <v>49</v>
      </c>
      <c r="AI29" s="149">
        <v>1</v>
      </c>
      <c r="AJ29" s="149">
        <v>1</v>
      </c>
      <c r="AK29" s="149">
        <v>1</v>
      </c>
      <c r="AL29" s="149">
        <v>0</v>
      </c>
      <c r="AM29" s="129">
        <v>0</v>
      </c>
      <c r="AN29" s="25">
        <v>1</v>
      </c>
      <c r="AO29" s="149">
        <v>0</v>
      </c>
      <c r="AP29" s="129">
        <v>0</v>
      </c>
      <c r="AQ29" s="149" t="s">
        <v>49</v>
      </c>
      <c r="AR29" s="149">
        <v>0</v>
      </c>
      <c r="AS29" s="149">
        <v>0</v>
      </c>
      <c r="AT29" s="149">
        <v>1</v>
      </c>
      <c r="AU29" s="149">
        <v>0</v>
      </c>
      <c r="AV29" s="149">
        <v>0</v>
      </c>
      <c r="AW29" s="149">
        <v>0</v>
      </c>
      <c r="AX29" s="149">
        <v>0</v>
      </c>
      <c r="AY29" s="129"/>
      <c r="AZ29" s="78">
        <f t="shared" si="0"/>
        <v>10</v>
      </c>
      <c r="BA29" s="76">
        <f t="shared" si="1"/>
        <v>3</v>
      </c>
      <c r="BB29" s="81">
        <f t="shared" si="2"/>
        <v>7</v>
      </c>
      <c r="BD29">
        <v>1</v>
      </c>
      <c r="BE29" s="225">
        <v>1</v>
      </c>
    </row>
    <row r="30" spans="1:57" ht="12">
      <c r="A30" s="21" t="s">
        <v>70</v>
      </c>
      <c r="B30" s="104" t="s">
        <v>20</v>
      </c>
      <c r="C30" s="37" t="s">
        <v>21</v>
      </c>
      <c r="D30" s="154">
        <v>0</v>
      </c>
      <c r="E30" s="157">
        <v>1</v>
      </c>
      <c r="F30" s="154">
        <v>1</v>
      </c>
      <c r="G30" s="157">
        <v>1</v>
      </c>
      <c r="H30" s="157">
        <v>1</v>
      </c>
      <c r="I30" s="157">
        <v>0</v>
      </c>
      <c r="J30" s="157">
        <v>0</v>
      </c>
      <c r="K30" s="154">
        <v>1</v>
      </c>
      <c r="L30" s="154">
        <v>1</v>
      </c>
      <c r="M30" s="154">
        <v>1</v>
      </c>
      <c r="N30" s="154">
        <v>1</v>
      </c>
      <c r="O30" s="145">
        <v>0</v>
      </c>
      <c r="P30" s="145">
        <v>0</v>
      </c>
      <c r="Q30" s="154">
        <v>0</v>
      </c>
      <c r="R30" s="154" t="s">
        <v>185</v>
      </c>
      <c r="S30" s="202"/>
      <c r="T30" s="154">
        <v>1</v>
      </c>
      <c r="U30" s="145">
        <v>0</v>
      </c>
      <c r="V30" s="145"/>
      <c r="W30" s="154">
        <v>1</v>
      </c>
      <c r="X30" s="154">
        <v>0</v>
      </c>
      <c r="Y30" s="145">
        <v>0</v>
      </c>
      <c r="Z30" s="154">
        <v>0</v>
      </c>
      <c r="AA30" s="154" t="s">
        <v>49</v>
      </c>
      <c r="AB30" s="154">
        <v>1</v>
      </c>
      <c r="AC30" s="157">
        <v>1</v>
      </c>
      <c r="AD30" s="154">
        <v>1</v>
      </c>
      <c r="AE30" s="154">
        <v>0</v>
      </c>
      <c r="AF30" s="154">
        <v>0</v>
      </c>
      <c r="AG30" s="154">
        <v>0</v>
      </c>
      <c r="AH30" s="154">
        <v>1</v>
      </c>
      <c r="AI30" s="154">
        <v>1</v>
      </c>
      <c r="AJ30" s="154">
        <v>1</v>
      </c>
      <c r="AK30" s="158" t="s">
        <v>51</v>
      </c>
      <c r="AL30" s="158">
        <v>1</v>
      </c>
      <c r="AM30" s="126"/>
      <c r="AN30" s="158">
        <v>1</v>
      </c>
      <c r="AO30" s="158">
        <v>1</v>
      </c>
      <c r="AP30" s="126">
        <v>0</v>
      </c>
      <c r="AQ30" s="158">
        <v>1</v>
      </c>
      <c r="AR30" s="158">
        <v>0</v>
      </c>
      <c r="AS30" s="158">
        <v>0</v>
      </c>
      <c r="AT30" s="158">
        <v>1</v>
      </c>
      <c r="AU30" s="158">
        <v>1</v>
      </c>
      <c r="AV30" s="158">
        <v>0</v>
      </c>
      <c r="AW30" s="158" t="s">
        <v>44</v>
      </c>
      <c r="AX30" s="158">
        <v>1</v>
      </c>
      <c r="AY30" s="126"/>
      <c r="AZ30" s="78">
        <f t="shared" si="0"/>
        <v>23</v>
      </c>
      <c r="BA30" s="76">
        <f t="shared" si="1"/>
        <v>6</v>
      </c>
      <c r="BB30" s="81">
        <f t="shared" si="2"/>
        <v>17</v>
      </c>
      <c r="BC30">
        <v>1</v>
      </c>
      <c r="BD30">
        <v>1</v>
      </c>
      <c r="BE30" s="225">
        <v>1</v>
      </c>
    </row>
    <row r="31" spans="1:57" ht="12">
      <c r="A31" s="21" t="s">
        <v>71</v>
      </c>
      <c r="B31" s="104" t="s">
        <v>22</v>
      </c>
      <c r="C31" s="37" t="s">
        <v>21</v>
      </c>
      <c r="D31" s="154">
        <v>0</v>
      </c>
      <c r="E31" s="154">
        <v>0</v>
      </c>
      <c r="F31" s="157">
        <v>0</v>
      </c>
      <c r="G31" s="154"/>
      <c r="H31" s="157">
        <v>0</v>
      </c>
      <c r="I31" s="157">
        <v>0</v>
      </c>
      <c r="J31" s="157">
        <v>0</v>
      </c>
      <c r="K31" s="154">
        <v>0</v>
      </c>
      <c r="L31" s="154">
        <v>0</v>
      </c>
      <c r="M31" s="154">
        <v>0</v>
      </c>
      <c r="N31" s="154">
        <v>0</v>
      </c>
      <c r="O31" s="145">
        <v>0</v>
      </c>
      <c r="P31" s="145"/>
      <c r="Q31" s="154">
        <v>0</v>
      </c>
      <c r="R31" s="154">
        <v>0</v>
      </c>
      <c r="S31" s="202">
        <v>0</v>
      </c>
      <c r="T31" s="154">
        <v>0</v>
      </c>
      <c r="U31" s="145">
        <v>0</v>
      </c>
      <c r="V31" s="145"/>
      <c r="W31" s="154"/>
      <c r="X31" s="154"/>
      <c r="Y31" s="145"/>
      <c r="Z31" s="154"/>
      <c r="AA31" s="154"/>
      <c r="AB31" s="154">
        <v>0</v>
      </c>
      <c r="AC31" s="158">
        <v>0</v>
      </c>
      <c r="AD31" s="158">
        <v>0</v>
      </c>
      <c r="AE31" s="158">
        <v>1</v>
      </c>
      <c r="AF31" s="158">
        <v>1</v>
      </c>
      <c r="AG31" s="158">
        <v>0</v>
      </c>
      <c r="AH31" s="158">
        <v>1</v>
      </c>
      <c r="AI31" s="158">
        <v>0</v>
      </c>
      <c r="AJ31" s="158" t="s">
        <v>51</v>
      </c>
      <c r="AK31" s="158" t="s">
        <v>51</v>
      </c>
      <c r="AL31" s="158" t="s">
        <v>51</v>
      </c>
      <c r="AM31" s="126"/>
      <c r="AN31" s="158" t="s">
        <v>51</v>
      </c>
      <c r="AO31" s="158" t="s">
        <v>51</v>
      </c>
      <c r="AP31" s="126" t="s">
        <v>51</v>
      </c>
      <c r="AQ31" s="158" t="s">
        <v>51</v>
      </c>
      <c r="AR31" s="158" t="s">
        <v>51</v>
      </c>
      <c r="AS31" s="158" t="s">
        <v>51</v>
      </c>
      <c r="AT31" s="158"/>
      <c r="AU31" s="158"/>
      <c r="AV31" s="158"/>
      <c r="AW31" s="158"/>
      <c r="AX31" s="158"/>
      <c r="AY31" s="126"/>
      <c r="AZ31" s="78">
        <f t="shared" si="0"/>
        <v>3</v>
      </c>
      <c r="BA31" s="76">
        <f t="shared" si="1"/>
        <v>1</v>
      </c>
      <c r="BB31" s="81">
        <f t="shared" si="2"/>
        <v>2</v>
      </c>
      <c r="BE31" s="225">
        <v>1</v>
      </c>
    </row>
    <row r="32" spans="1:57" ht="12">
      <c r="A32" s="21" t="s">
        <v>24</v>
      </c>
      <c r="B32" s="104" t="s">
        <v>23</v>
      </c>
      <c r="C32" s="172" t="s">
        <v>24</v>
      </c>
      <c r="D32" s="173">
        <v>0</v>
      </c>
      <c r="E32" s="173">
        <v>0</v>
      </c>
      <c r="F32" s="173">
        <v>1</v>
      </c>
      <c r="G32" s="173">
        <v>0</v>
      </c>
      <c r="H32" s="174"/>
      <c r="I32" s="173"/>
      <c r="J32" s="173"/>
      <c r="K32" s="174">
        <v>1</v>
      </c>
      <c r="L32" s="173"/>
      <c r="M32" s="173"/>
      <c r="N32" s="173"/>
      <c r="O32" s="145"/>
      <c r="P32" s="145"/>
      <c r="Q32" s="173"/>
      <c r="R32" s="173">
        <v>1</v>
      </c>
      <c r="S32" s="202"/>
      <c r="T32" s="173"/>
      <c r="U32" s="145"/>
      <c r="V32" s="145"/>
      <c r="W32" s="173"/>
      <c r="X32" s="173"/>
      <c r="Y32" s="145"/>
      <c r="Z32" s="173"/>
      <c r="AA32" s="173"/>
      <c r="AB32" s="173"/>
      <c r="AC32" s="175">
        <v>1</v>
      </c>
      <c r="AD32" s="175"/>
      <c r="AE32" s="175"/>
      <c r="AF32" s="175"/>
      <c r="AG32" s="175"/>
      <c r="AH32" s="175"/>
      <c r="AI32" s="175"/>
      <c r="AJ32" s="175">
        <v>0</v>
      </c>
      <c r="AK32" s="175"/>
      <c r="AL32" s="175"/>
      <c r="AM32" s="126"/>
      <c r="AN32" s="175"/>
      <c r="AO32" s="175"/>
      <c r="AP32" s="126"/>
      <c r="AQ32" s="175"/>
      <c r="AR32" s="175"/>
      <c r="AS32" s="175">
        <v>1</v>
      </c>
      <c r="AT32" s="175"/>
      <c r="AU32" s="175"/>
      <c r="AV32" s="175"/>
      <c r="AW32" s="175">
        <v>1</v>
      </c>
      <c r="AX32" s="175">
        <v>1</v>
      </c>
      <c r="AY32" s="126"/>
      <c r="AZ32" s="78">
        <f t="shared" si="0"/>
        <v>7</v>
      </c>
      <c r="BA32" s="76">
        <f t="shared" si="1"/>
        <v>2</v>
      </c>
      <c r="BB32" s="81">
        <f t="shared" si="2"/>
        <v>5</v>
      </c>
      <c r="BE32" s="225">
        <v>1</v>
      </c>
    </row>
    <row r="33" spans="1:57" ht="12">
      <c r="A33" s="21" t="s">
        <v>26</v>
      </c>
      <c r="B33" s="104" t="s">
        <v>25</v>
      </c>
      <c r="C33" s="172" t="s">
        <v>26</v>
      </c>
      <c r="D33" s="173">
        <v>0</v>
      </c>
      <c r="E33" s="173">
        <v>1</v>
      </c>
      <c r="F33" s="173">
        <v>0</v>
      </c>
      <c r="G33" s="173">
        <v>1</v>
      </c>
      <c r="H33" s="174">
        <v>0</v>
      </c>
      <c r="I33" s="174">
        <v>1</v>
      </c>
      <c r="J33" s="173">
        <v>1</v>
      </c>
      <c r="K33" s="174">
        <v>0</v>
      </c>
      <c r="L33" s="173">
        <v>1</v>
      </c>
      <c r="M33" s="173">
        <v>0</v>
      </c>
      <c r="N33" s="173">
        <v>0</v>
      </c>
      <c r="O33" s="145"/>
      <c r="P33" s="145"/>
      <c r="Q33" s="173">
        <v>1</v>
      </c>
      <c r="R33" s="173">
        <v>0</v>
      </c>
      <c r="S33" s="202"/>
      <c r="T33" s="173">
        <v>1</v>
      </c>
      <c r="U33" s="145"/>
      <c r="V33" s="145"/>
      <c r="W33" s="173">
        <v>1</v>
      </c>
      <c r="X33" s="173">
        <v>0</v>
      </c>
      <c r="Y33" s="145">
        <v>0</v>
      </c>
      <c r="Z33" s="173">
        <v>1</v>
      </c>
      <c r="AA33" s="173">
        <v>0</v>
      </c>
      <c r="AB33" s="173">
        <v>1</v>
      </c>
      <c r="AC33" s="175">
        <v>0</v>
      </c>
      <c r="AD33" s="175">
        <v>1</v>
      </c>
      <c r="AE33" s="175">
        <v>0</v>
      </c>
      <c r="AF33" s="175">
        <v>0</v>
      </c>
      <c r="AG33" s="175">
        <v>1</v>
      </c>
      <c r="AH33" s="175">
        <v>0</v>
      </c>
      <c r="AI33" s="175">
        <v>1</v>
      </c>
      <c r="AJ33" s="175">
        <v>0</v>
      </c>
      <c r="AK33" s="175">
        <v>1</v>
      </c>
      <c r="AL33" s="175">
        <v>0</v>
      </c>
      <c r="AM33" s="126">
        <v>0</v>
      </c>
      <c r="AN33" s="175">
        <v>1</v>
      </c>
      <c r="AO33" s="175">
        <v>0</v>
      </c>
      <c r="AP33" s="126">
        <v>0</v>
      </c>
      <c r="AQ33" s="175">
        <v>0</v>
      </c>
      <c r="AR33" s="175">
        <v>1</v>
      </c>
      <c r="AS33" s="175">
        <v>0</v>
      </c>
      <c r="AT33" s="175">
        <v>0</v>
      </c>
      <c r="AU33" s="175">
        <v>0</v>
      </c>
      <c r="AV33" s="175">
        <v>0</v>
      </c>
      <c r="AW33" s="175">
        <v>0</v>
      </c>
      <c r="AX33" s="175">
        <v>0</v>
      </c>
      <c r="AY33" s="126"/>
      <c r="AZ33" s="78">
        <f t="shared" si="0"/>
        <v>16</v>
      </c>
      <c r="BA33" s="76">
        <f t="shared" si="1"/>
        <v>5</v>
      </c>
      <c r="BB33" s="81">
        <f t="shared" si="2"/>
        <v>11</v>
      </c>
      <c r="BD33">
        <v>1</v>
      </c>
      <c r="BE33" s="225">
        <v>1</v>
      </c>
    </row>
    <row r="34" spans="1:57" ht="12">
      <c r="A34" s="21" t="s">
        <v>73</v>
      </c>
      <c r="B34" s="104" t="s">
        <v>27</v>
      </c>
      <c r="C34" s="102" t="s">
        <v>28</v>
      </c>
      <c r="D34" s="162">
        <v>1</v>
      </c>
      <c r="E34" s="163" t="s">
        <v>44</v>
      </c>
      <c r="F34" s="162">
        <v>1</v>
      </c>
      <c r="G34" s="163">
        <v>1</v>
      </c>
      <c r="H34" s="163">
        <v>1</v>
      </c>
      <c r="I34" s="163">
        <v>0</v>
      </c>
      <c r="J34" s="163">
        <v>0</v>
      </c>
      <c r="K34" s="163">
        <v>1</v>
      </c>
      <c r="L34" s="162">
        <v>1</v>
      </c>
      <c r="M34" s="163">
        <v>0</v>
      </c>
      <c r="N34" s="163" t="s">
        <v>44</v>
      </c>
      <c r="O34" s="194"/>
      <c r="P34" s="194"/>
      <c r="Q34" s="162">
        <v>1</v>
      </c>
      <c r="R34" s="162">
        <v>1</v>
      </c>
      <c r="S34" s="203"/>
      <c r="T34" s="162">
        <v>1</v>
      </c>
      <c r="U34" s="194"/>
      <c r="V34" s="194"/>
      <c r="W34" s="162">
        <v>1</v>
      </c>
      <c r="X34" s="162">
        <v>1</v>
      </c>
      <c r="Y34" s="194" t="s">
        <v>49</v>
      </c>
      <c r="Z34" s="162">
        <v>1</v>
      </c>
      <c r="AA34" s="162">
        <v>1</v>
      </c>
      <c r="AB34" s="162">
        <v>1</v>
      </c>
      <c r="AC34" s="164" t="s">
        <v>44</v>
      </c>
      <c r="AD34" s="164">
        <v>1</v>
      </c>
      <c r="AE34" s="164">
        <v>0</v>
      </c>
      <c r="AF34" s="210">
        <v>1</v>
      </c>
      <c r="AG34" s="164">
        <v>1</v>
      </c>
      <c r="AH34" s="164">
        <v>1</v>
      </c>
      <c r="AI34" s="164">
        <v>1</v>
      </c>
      <c r="AJ34" s="210">
        <v>0</v>
      </c>
      <c r="AK34" s="164">
        <v>0</v>
      </c>
      <c r="AL34" s="164">
        <v>0</v>
      </c>
      <c r="AM34" s="129">
        <v>0</v>
      </c>
      <c r="AN34" s="164">
        <v>0</v>
      </c>
      <c r="AO34" s="164">
        <v>0</v>
      </c>
      <c r="AP34" s="224" t="s">
        <v>44</v>
      </c>
      <c r="AQ34" s="164">
        <v>1</v>
      </c>
      <c r="AR34" s="164">
        <v>1</v>
      </c>
      <c r="AS34" s="164">
        <v>1</v>
      </c>
      <c r="AT34" s="164">
        <v>1</v>
      </c>
      <c r="AU34" s="164">
        <v>1</v>
      </c>
      <c r="AV34" s="164">
        <v>1</v>
      </c>
      <c r="AW34" s="210">
        <v>1</v>
      </c>
      <c r="AX34" s="210" t="s">
        <v>44</v>
      </c>
      <c r="AY34" s="129"/>
      <c r="AZ34" s="78">
        <f t="shared" si="0"/>
        <v>26</v>
      </c>
      <c r="BA34" s="76">
        <f t="shared" si="1"/>
        <v>7</v>
      </c>
      <c r="BB34" s="81">
        <f t="shared" si="2"/>
        <v>19</v>
      </c>
      <c r="BC34">
        <v>1</v>
      </c>
      <c r="BD34">
        <v>1</v>
      </c>
      <c r="BE34" s="225">
        <v>1</v>
      </c>
    </row>
    <row r="35" spans="1:57" ht="12">
      <c r="A35" s="21" t="s">
        <v>230</v>
      </c>
      <c r="B35" s="105" t="s">
        <v>27</v>
      </c>
      <c r="C35" s="37" t="s">
        <v>230</v>
      </c>
      <c r="D35" s="148">
        <v>1</v>
      </c>
      <c r="E35" s="155">
        <v>1</v>
      </c>
      <c r="F35" s="148">
        <v>0</v>
      </c>
      <c r="G35" s="155">
        <v>0</v>
      </c>
      <c r="H35" s="155">
        <v>1</v>
      </c>
      <c r="I35" s="155" t="s">
        <v>86</v>
      </c>
      <c r="J35" s="155">
        <v>0</v>
      </c>
      <c r="K35" s="148">
        <v>0</v>
      </c>
      <c r="L35" s="148">
        <v>0</v>
      </c>
      <c r="M35" s="148">
        <v>0</v>
      </c>
      <c r="N35" s="148">
        <v>1</v>
      </c>
      <c r="O35" s="194"/>
      <c r="P35" s="194"/>
      <c r="Q35" s="148">
        <v>0</v>
      </c>
      <c r="R35" s="148">
        <v>0</v>
      </c>
      <c r="S35" s="207" t="s">
        <v>49</v>
      </c>
      <c r="T35" s="148">
        <v>0</v>
      </c>
      <c r="U35" s="194"/>
      <c r="V35" s="194"/>
      <c r="W35" s="148">
        <v>0</v>
      </c>
      <c r="X35" s="148">
        <v>1</v>
      </c>
      <c r="Y35" s="194">
        <v>0</v>
      </c>
      <c r="Z35" s="155">
        <v>0</v>
      </c>
      <c r="AA35" s="148">
        <v>1</v>
      </c>
      <c r="AB35" s="148">
        <v>0</v>
      </c>
      <c r="AC35" s="149">
        <v>1</v>
      </c>
      <c r="AD35" s="149">
        <v>1</v>
      </c>
      <c r="AE35" s="25">
        <v>1</v>
      </c>
      <c r="AF35" s="25" t="s">
        <v>49</v>
      </c>
      <c r="AG35" s="149">
        <v>0</v>
      </c>
      <c r="AH35" s="149">
        <v>0</v>
      </c>
      <c r="AI35" s="149">
        <v>0</v>
      </c>
      <c r="AJ35" s="149">
        <v>0</v>
      </c>
      <c r="AK35" s="149">
        <v>0</v>
      </c>
      <c r="AL35" s="149">
        <v>0</v>
      </c>
      <c r="AM35" s="129">
        <v>0</v>
      </c>
      <c r="AN35" s="149">
        <v>0</v>
      </c>
      <c r="AO35" s="149">
        <v>0</v>
      </c>
      <c r="AP35" s="129">
        <v>0</v>
      </c>
      <c r="AQ35" s="25" t="s">
        <v>49</v>
      </c>
      <c r="AR35" s="25" t="s">
        <v>49</v>
      </c>
      <c r="AS35" s="25">
        <v>0</v>
      </c>
      <c r="AT35" s="25" t="s">
        <v>49</v>
      </c>
      <c r="AU35" s="25">
        <v>0</v>
      </c>
      <c r="AV35" s="25">
        <v>0</v>
      </c>
      <c r="AW35" s="149">
        <v>1</v>
      </c>
      <c r="AX35" s="149" t="s">
        <v>44</v>
      </c>
      <c r="AY35" s="129"/>
      <c r="AZ35" s="78">
        <f t="shared" si="0"/>
        <v>10</v>
      </c>
      <c r="BA35" s="76">
        <f t="shared" si="1"/>
        <v>2</v>
      </c>
      <c r="BB35" s="81">
        <f t="shared" si="2"/>
        <v>8</v>
      </c>
      <c r="BD35">
        <v>1</v>
      </c>
      <c r="BE35" s="225">
        <v>1</v>
      </c>
    </row>
    <row r="36" spans="1:58" ht="12">
      <c r="A36" s="21" t="s">
        <v>430</v>
      </c>
      <c r="B36" s="21" t="s">
        <v>429</v>
      </c>
      <c r="C36" s="37" t="s">
        <v>429</v>
      </c>
      <c r="D36" s="33"/>
      <c r="E36" s="33"/>
      <c r="F36" s="32"/>
      <c r="G36" s="33"/>
      <c r="H36" s="32"/>
      <c r="I36" s="33"/>
      <c r="J36" s="33">
        <v>1</v>
      </c>
      <c r="K36" s="33"/>
      <c r="L36" s="33"/>
      <c r="M36" s="33"/>
      <c r="N36" s="33"/>
      <c r="O36" s="194"/>
      <c r="P36" s="194"/>
      <c r="Q36" s="33"/>
      <c r="R36" s="32"/>
      <c r="S36" s="203"/>
      <c r="T36" s="33"/>
      <c r="U36" s="194"/>
      <c r="V36" s="194"/>
      <c r="W36" s="33"/>
      <c r="X36" s="32"/>
      <c r="Y36" s="194"/>
      <c r="Z36" s="32"/>
      <c r="AA36" s="32"/>
      <c r="AB36" s="33"/>
      <c r="AC36" s="34"/>
      <c r="AD36" s="34"/>
      <c r="AE36" s="34"/>
      <c r="AF36" s="34"/>
      <c r="AG36" s="34"/>
      <c r="AH36" s="34"/>
      <c r="AI36" s="34"/>
      <c r="AJ36" s="34"/>
      <c r="AK36" s="34"/>
      <c r="AL36" s="34"/>
      <c r="AM36" s="129"/>
      <c r="AN36" s="34"/>
      <c r="AO36" s="34"/>
      <c r="AP36" s="129"/>
      <c r="AQ36" s="20"/>
      <c r="AR36" s="20"/>
      <c r="AS36" s="34"/>
      <c r="AT36" s="34"/>
      <c r="AU36" s="20"/>
      <c r="AV36" s="34"/>
      <c r="AW36" s="34"/>
      <c r="AX36" s="34"/>
      <c r="AY36" s="129"/>
      <c r="AZ36" s="78">
        <f t="shared" si="0"/>
        <v>1</v>
      </c>
      <c r="BA36" s="76">
        <f t="shared" si="1"/>
        <v>0</v>
      </c>
      <c r="BB36" s="81">
        <f t="shared" si="2"/>
        <v>1</v>
      </c>
      <c r="BE36" s="225">
        <v>1</v>
      </c>
      <c r="BF36">
        <v>1</v>
      </c>
    </row>
    <row r="37" spans="1:58" ht="12">
      <c r="A37" s="21" t="s">
        <v>461</v>
      </c>
      <c r="B37" s="14" t="s">
        <v>15</v>
      </c>
      <c r="C37" s="37" t="s">
        <v>461</v>
      </c>
      <c r="D37" s="27"/>
      <c r="E37" s="27"/>
      <c r="F37" s="27"/>
      <c r="G37" s="27"/>
      <c r="H37" s="27"/>
      <c r="I37" s="27"/>
      <c r="J37" s="27"/>
      <c r="K37" s="27"/>
      <c r="L37" s="27"/>
      <c r="M37" s="27"/>
      <c r="N37" s="27"/>
      <c r="O37" s="194"/>
      <c r="P37" s="194"/>
      <c r="Q37" s="33"/>
      <c r="R37" s="35"/>
      <c r="S37" s="203"/>
      <c r="T37" s="33"/>
      <c r="U37" s="194"/>
      <c r="V37" s="194"/>
      <c r="W37" s="33"/>
      <c r="X37" s="32"/>
      <c r="Y37" s="194"/>
      <c r="Z37" s="32">
        <v>1</v>
      </c>
      <c r="AA37" s="32"/>
      <c r="AB37" s="33"/>
      <c r="AC37" s="34"/>
      <c r="AD37" s="34"/>
      <c r="AE37" s="34">
        <v>0</v>
      </c>
      <c r="AF37" s="34">
        <v>0</v>
      </c>
      <c r="AG37" s="34"/>
      <c r="AH37" s="34"/>
      <c r="AI37" s="34">
        <v>0</v>
      </c>
      <c r="AJ37" s="72">
        <v>0</v>
      </c>
      <c r="AK37" s="34">
        <v>1</v>
      </c>
      <c r="AL37" s="34">
        <v>0</v>
      </c>
      <c r="AM37" s="129"/>
      <c r="AN37" s="72">
        <v>1</v>
      </c>
      <c r="AO37" s="72">
        <v>0</v>
      </c>
      <c r="AP37" s="129">
        <v>0</v>
      </c>
      <c r="AQ37" s="26" t="s">
        <v>49</v>
      </c>
      <c r="AR37" s="20">
        <v>1</v>
      </c>
      <c r="AS37" s="72" t="s">
        <v>49</v>
      </c>
      <c r="AT37" s="34">
        <v>0</v>
      </c>
      <c r="AU37" s="26">
        <v>0</v>
      </c>
      <c r="AV37" s="72" t="s">
        <v>49</v>
      </c>
      <c r="AW37" s="34"/>
      <c r="AX37" s="34"/>
      <c r="AY37" s="129"/>
      <c r="AZ37" s="78">
        <f aca="true" t="shared" si="3" ref="AZ37:AZ53">SUM(D37:AY37)</f>
        <v>4</v>
      </c>
      <c r="BA37" s="76">
        <f t="shared" si="1"/>
        <v>2</v>
      </c>
      <c r="BB37" s="81">
        <f t="shared" si="2"/>
        <v>2</v>
      </c>
      <c r="BE37" s="225">
        <v>1</v>
      </c>
      <c r="BF37">
        <v>1</v>
      </c>
    </row>
    <row r="38" spans="1:58" ht="12">
      <c r="A38" s="21" t="s">
        <v>330</v>
      </c>
      <c r="B38" s="14" t="s">
        <v>460</v>
      </c>
      <c r="C38" s="95" t="s">
        <v>460</v>
      </c>
      <c r="D38" s="27"/>
      <c r="E38" s="27"/>
      <c r="F38" s="27"/>
      <c r="G38" s="27"/>
      <c r="H38" s="27"/>
      <c r="I38" s="27"/>
      <c r="J38" s="27"/>
      <c r="K38" s="27"/>
      <c r="L38" s="27"/>
      <c r="M38" s="27"/>
      <c r="N38" s="27"/>
      <c r="O38" s="194"/>
      <c r="P38" s="194"/>
      <c r="Q38" s="33"/>
      <c r="R38" s="35"/>
      <c r="S38" s="203"/>
      <c r="T38" s="33"/>
      <c r="U38" s="194"/>
      <c r="V38" s="194"/>
      <c r="W38" s="33"/>
      <c r="X38" s="32"/>
      <c r="Y38" s="194"/>
      <c r="Z38" s="32">
        <v>0</v>
      </c>
      <c r="AA38" s="32">
        <v>0</v>
      </c>
      <c r="AB38" s="33">
        <v>0</v>
      </c>
      <c r="AC38" s="34">
        <v>0</v>
      </c>
      <c r="AD38" s="34">
        <v>0</v>
      </c>
      <c r="AE38" s="34"/>
      <c r="AF38" s="34">
        <v>0</v>
      </c>
      <c r="AG38" s="34"/>
      <c r="AH38" s="34"/>
      <c r="AI38" s="34"/>
      <c r="AJ38" s="34"/>
      <c r="AK38" s="34"/>
      <c r="AL38" s="34"/>
      <c r="AM38" s="129"/>
      <c r="AN38" s="34"/>
      <c r="AO38" s="34"/>
      <c r="AP38" s="129"/>
      <c r="AQ38" s="20"/>
      <c r="AR38" s="20"/>
      <c r="AS38" s="34"/>
      <c r="AT38" s="34"/>
      <c r="AU38" s="20"/>
      <c r="AV38" s="34"/>
      <c r="AW38" s="34"/>
      <c r="AX38" s="34"/>
      <c r="AY38" s="129"/>
      <c r="AZ38" s="78">
        <f t="shared" si="3"/>
        <v>0</v>
      </c>
      <c r="BA38" s="76">
        <f t="shared" si="1"/>
        <v>0</v>
      </c>
      <c r="BB38" s="81">
        <f t="shared" si="2"/>
        <v>0</v>
      </c>
      <c r="BF38" s="1" t="s">
        <v>44</v>
      </c>
    </row>
    <row r="39" spans="1:58" ht="12">
      <c r="A39" s="21" t="s">
        <v>462</v>
      </c>
      <c r="B39" s="14" t="s">
        <v>463</v>
      </c>
      <c r="C39" s="14" t="s">
        <v>462</v>
      </c>
      <c r="D39" s="27"/>
      <c r="E39" s="27"/>
      <c r="F39" s="27"/>
      <c r="G39" s="27"/>
      <c r="H39" s="27"/>
      <c r="I39" s="27"/>
      <c r="J39" s="27"/>
      <c r="K39" s="27"/>
      <c r="L39" s="27"/>
      <c r="M39" s="27"/>
      <c r="N39" s="27"/>
      <c r="O39" s="194"/>
      <c r="P39" s="194"/>
      <c r="Q39" s="33"/>
      <c r="R39" s="35"/>
      <c r="S39" s="203"/>
      <c r="T39" s="33"/>
      <c r="U39" s="194"/>
      <c r="V39" s="194"/>
      <c r="W39" s="33"/>
      <c r="X39" s="32"/>
      <c r="Y39" s="194"/>
      <c r="Z39" s="32"/>
      <c r="AA39" s="32"/>
      <c r="AB39" s="33"/>
      <c r="AC39" s="34"/>
      <c r="AD39" s="34"/>
      <c r="AE39" s="34"/>
      <c r="AF39" s="34"/>
      <c r="AG39" s="34"/>
      <c r="AH39" s="34"/>
      <c r="AI39" s="34"/>
      <c r="AJ39" s="34"/>
      <c r="AK39" s="34"/>
      <c r="AL39" s="34"/>
      <c r="AM39" s="129"/>
      <c r="AN39" s="34"/>
      <c r="AO39" s="34"/>
      <c r="AP39" s="129"/>
      <c r="AQ39" s="20"/>
      <c r="AR39" s="20" t="s">
        <v>531</v>
      </c>
      <c r="AS39" s="34"/>
      <c r="AT39" s="34"/>
      <c r="AU39" s="20"/>
      <c r="AV39" s="34"/>
      <c r="AW39" s="34"/>
      <c r="AX39" s="34"/>
      <c r="AY39" s="129"/>
      <c r="AZ39" s="78">
        <f t="shared" si="3"/>
        <v>0</v>
      </c>
      <c r="BA39" s="76">
        <f t="shared" si="1"/>
        <v>0</v>
      </c>
      <c r="BB39" s="81">
        <f t="shared" si="2"/>
        <v>0</v>
      </c>
      <c r="BF39" s="1" t="s">
        <v>44</v>
      </c>
    </row>
    <row r="40" spans="1:58" ht="12">
      <c r="A40" s="21" t="s">
        <v>467</v>
      </c>
      <c r="B40" s="21" t="s">
        <v>75</v>
      </c>
      <c r="C40" s="95" t="s">
        <v>467</v>
      </c>
      <c r="D40" s="33"/>
      <c r="E40" s="33"/>
      <c r="F40" s="32"/>
      <c r="G40" s="33"/>
      <c r="H40" s="32"/>
      <c r="I40" s="33"/>
      <c r="J40" s="33">
        <v>1</v>
      </c>
      <c r="K40" s="33"/>
      <c r="L40" s="33"/>
      <c r="M40" s="33"/>
      <c r="N40" s="33"/>
      <c r="O40" s="194"/>
      <c r="P40" s="194"/>
      <c r="Q40" s="33"/>
      <c r="R40" s="32"/>
      <c r="S40" s="203"/>
      <c r="T40" s="33"/>
      <c r="U40" s="194"/>
      <c r="V40" s="194"/>
      <c r="W40" s="33"/>
      <c r="X40" s="32"/>
      <c r="Y40" s="194"/>
      <c r="Z40" s="32">
        <v>1</v>
      </c>
      <c r="AA40" s="32"/>
      <c r="AB40" s="33" t="s">
        <v>49</v>
      </c>
      <c r="AC40" s="34"/>
      <c r="AD40" s="34"/>
      <c r="AE40" s="34"/>
      <c r="AF40" s="34"/>
      <c r="AG40" s="34"/>
      <c r="AH40" s="34"/>
      <c r="AI40" s="34"/>
      <c r="AJ40" s="34"/>
      <c r="AK40" s="34"/>
      <c r="AL40" s="34"/>
      <c r="AM40" s="129"/>
      <c r="AN40" s="34"/>
      <c r="AO40" s="34"/>
      <c r="AP40" s="129"/>
      <c r="AQ40" s="20"/>
      <c r="AR40" s="20"/>
      <c r="AS40" s="34"/>
      <c r="AT40" s="34"/>
      <c r="AU40" s="20"/>
      <c r="AV40" s="34"/>
      <c r="AW40" s="34"/>
      <c r="AX40" s="34"/>
      <c r="AY40" s="129"/>
      <c r="AZ40" s="78">
        <f t="shared" si="3"/>
        <v>2</v>
      </c>
      <c r="BA40" s="76">
        <f t="shared" si="1"/>
        <v>0</v>
      </c>
      <c r="BB40" s="81">
        <f t="shared" si="2"/>
        <v>2</v>
      </c>
      <c r="BE40">
        <v>1</v>
      </c>
      <c r="BF40">
        <v>1</v>
      </c>
    </row>
    <row r="41" spans="1:58" ht="12">
      <c r="A41" s="21"/>
      <c r="B41" s="14" t="s">
        <v>484</v>
      </c>
      <c r="C41" s="14" t="s">
        <v>485</v>
      </c>
      <c r="D41" s="27"/>
      <c r="E41" s="27"/>
      <c r="F41" s="27"/>
      <c r="G41" s="27"/>
      <c r="H41" s="27"/>
      <c r="I41" s="27"/>
      <c r="J41" s="27"/>
      <c r="K41" s="27"/>
      <c r="L41" s="27"/>
      <c r="M41" s="27"/>
      <c r="N41" s="27"/>
      <c r="O41" s="194"/>
      <c r="P41" s="194"/>
      <c r="Q41" s="33"/>
      <c r="R41" s="35"/>
      <c r="S41" s="203"/>
      <c r="T41" s="33"/>
      <c r="U41" s="194"/>
      <c r="V41" s="194"/>
      <c r="W41" s="33"/>
      <c r="X41" s="32"/>
      <c r="Y41" s="194"/>
      <c r="Z41" s="32"/>
      <c r="AA41" s="32"/>
      <c r="AB41" s="31" t="s">
        <v>86</v>
      </c>
      <c r="AC41" s="34"/>
      <c r="AD41" s="34"/>
      <c r="AE41" s="34"/>
      <c r="AF41" s="34"/>
      <c r="AG41" s="34"/>
      <c r="AH41" s="34"/>
      <c r="AI41" s="34"/>
      <c r="AJ41" s="34"/>
      <c r="AK41" s="34"/>
      <c r="AL41" s="34"/>
      <c r="AM41" s="129"/>
      <c r="AN41" s="34"/>
      <c r="AO41" s="34"/>
      <c r="AP41" s="129"/>
      <c r="AQ41" s="20"/>
      <c r="AR41" s="20"/>
      <c r="AS41" s="34"/>
      <c r="AT41" s="34"/>
      <c r="AU41" s="20"/>
      <c r="AV41" s="34"/>
      <c r="AW41" s="34"/>
      <c r="AX41" s="34"/>
      <c r="AY41" s="129"/>
      <c r="AZ41" s="78">
        <f t="shared" si="3"/>
        <v>0</v>
      </c>
      <c r="BA41" s="76">
        <f aca="true" t="shared" si="4" ref="BA41:BA57">SUM(F41,G41,I41,M41,R41,T41,U41,V41,X41,Y41,AE41,AM41,AN41,AP41,AR41,AU41)</f>
        <v>0</v>
      </c>
      <c r="BB41" s="81">
        <f t="shared" si="2"/>
        <v>0</v>
      </c>
      <c r="BF41" s="1" t="s">
        <v>44</v>
      </c>
    </row>
    <row r="42" spans="1:58" ht="12">
      <c r="A42" s="85" t="s">
        <v>502</v>
      </c>
      <c r="B42" s="85" t="s">
        <v>503</v>
      </c>
      <c r="C42" s="108" t="s">
        <v>502</v>
      </c>
      <c r="D42" s="86"/>
      <c r="E42" s="86"/>
      <c r="F42" s="87"/>
      <c r="G42" s="86"/>
      <c r="H42" s="87"/>
      <c r="I42" s="86"/>
      <c r="J42" s="86"/>
      <c r="K42" s="86"/>
      <c r="L42" s="86"/>
      <c r="M42" s="86"/>
      <c r="N42" s="86"/>
      <c r="O42" s="195"/>
      <c r="P42" s="195"/>
      <c r="Q42" s="86"/>
      <c r="R42" s="87"/>
      <c r="S42" s="204"/>
      <c r="T42" s="86"/>
      <c r="U42" s="195"/>
      <c r="V42" s="195"/>
      <c r="W42" s="86"/>
      <c r="X42" s="87"/>
      <c r="Y42" s="195"/>
      <c r="Z42" s="87"/>
      <c r="AA42" s="87"/>
      <c r="AB42" s="86"/>
      <c r="AC42" s="88"/>
      <c r="AD42" s="88"/>
      <c r="AE42" s="88"/>
      <c r="AF42" s="88">
        <v>0</v>
      </c>
      <c r="AG42" s="34"/>
      <c r="AH42" s="34"/>
      <c r="AI42" s="34"/>
      <c r="AJ42" s="34">
        <v>0</v>
      </c>
      <c r="AK42" s="34" t="s">
        <v>49</v>
      </c>
      <c r="AL42" s="34"/>
      <c r="AM42" s="129"/>
      <c r="AN42" s="34"/>
      <c r="AO42" s="34"/>
      <c r="AP42" s="129"/>
      <c r="AQ42" s="20"/>
      <c r="AR42" s="20"/>
      <c r="AS42" s="34"/>
      <c r="AT42" s="34"/>
      <c r="AU42" s="20"/>
      <c r="AV42" s="34"/>
      <c r="AW42" s="34"/>
      <c r="AX42" s="34"/>
      <c r="AY42" s="129"/>
      <c r="AZ42" s="78">
        <f t="shared" si="3"/>
        <v>0</v>
      </c>
      <c r="BA42" s="76">
        <f t="shared" si="4"/>
        <v>0</v>
      </c>
      <c r="BB42" s="81">
        <f t="shared" si="2"/>
        <v>0</v>
      </c>
      <c r="BF42" s="1" t="s">
        <v>44</v>
      </c>
    </row>
    <row r="43" spans="1:58" ht="12">
      <c r="A43" s="85" t="s">
        <v>504</v>
      </c>
      <c r="B43" s="85" t="s">
        <v>505</v>
      </c>
      <c r="C43" s="222" t="s">
        <v>506</v>
      </c>
      <c r="D43" s="86"/>
      <c r="E43" s="86"/>
      <c r="F43" s="87"/>
      <c r="G43" s="86"/>
      <c r="H43" s="87"/>
      <c r="I43" s="86"/>
      <c r="J43" s="86"/>
      <c r="K43" s="86"/>
      <c r="L43" s="86"/>
      <c r="M43" s="86"/>
      <c r="N43" s="86"/>
      <c r="O43" s="195"/>
      <c r="P43" s="195"/>
      <c r="Q43" s="86"/>
      <c r="R43" s="87"/>
      <c r="S43" s="204"/>
      <c r="T43" s="86"/>
      <c r="U43" s="195"/>
      <c r="V43" s="195"/>
      <c r="W43" s="86"/>
      <c r="X43" s="87"/>
      <c r="Y43" s="195"/>
      <c r="Z43" s="87"/>
      <c r="AA43" s="87"/>
      <c r="AB43" s="86"/>
      <c r="AC43" s="88"/>
      <c r="AD43" s="88"/>
      <c r="AE43" s="88"/>
      <c r="AF43" s="88">
        <v>1</v>
      </c>
      <c r="AG43" s="34">
        <v>1</v>
      </c>
      <c r="AH43" s="34"/>
      <c r="AI43" s="34"/>
      <c r="AJ43" s="34" t="s">
        <v>51</v>
      </c>
      <c r="AK43" s="34"/>
      <c r="AL43" s="34">
        <v>0</v>
      </c>
      <c r="AM43" s="129">
        <v>0</v>
      </c>
      <c r="AN43" s="34">
        <v>0</v>
      </c>
      <c r="AO43" s="34">
        <v>0</v>
      </c>
      <c r="AP43" s="129"/>
      <c r="AQ43" s="20">
        <v>0</v>
      </c>
      <c r="AR43" s="20" t="s">
        <v>51</v>
      </c>
      <c r="AS43" s="20" t="s">
        <v>51</v>
      </c>
      <c r="AT43" s="34" t="s">
        <v>44</v>
      </c>
      <c r="AU43" s="20">
        <v>1</v>
      </c>
      <c r="AV43" s="34" t="s">
        <v>44</v>
      </c>
      <c r="AW43" s="34"/>
      <c r="AX43" s="34"/>
      <c r="AY43" s="129"/>
      <c r="AZ43" s="78">
        <f t="shared" si="3"/>
        <v>3</v>
      </c>
      <c r="BA43" s="76">
        <f t="shared" si="4"/>
        <v>1</v>
      </c>
      <c r="BB43" s="81">
        <f t="shared" si="2"/>
        <v>2</v>
      </c>
      <c r="BE43">
        <v>1</v>
      </c>
      <c r="BF43">
        <v>1</v>
      </c>
    </row>
    <row r="44" spans="1:58" ht="12">
      <c r="A44" s="85" t="s">
        <v>512</v>
      </c>
      <c r="B44" s="85" t="s">
        <v>513</v>
      </c>
      <c r="C44" s="108" t="s">
        <v>513</v>
      </c>
      <c r="D44" s="86"/>
      <c r="E44" s="86"/>
      <c r="F44" s="87"/>
      <c r="G44" s="86"/>
      <c r="H44" s="87"/>
      <c r="I44" s="86"/>
      <c r="J44" s="86"/>
      <c r="K44" s="86"/>
      <c r="L44" s="86"/>
      <c r="M44" s="86"/>
      <c r="N44" s="86"/>
      <c r="O44" s="195"/>
      <c r="P44" s="195"/>
      <c r="Q44" s="86"/>
      <c r="R44" s="87"/>
      <c r="S44" s="204"/>
      <c r="T44" s="86"/>
      <c r="U44" s="195"/>
      <c r="V44" s="195"/>
      <c r="W44" s="86"/>
      <c r="X44" s="87"/>
      <c r="Y44" s="195"/>
      <c r="Z44" s="87"/>
      <c r="AA44" s="87"/>
      <c r="AB44" s="86"/>
      <c r="AC44" s="88"/>
      <c r="AD44" s="88"/>
      <c r="AE44" s="88"/>
      <c r="AF44" s="88"/>
      <c r="AG44" s="34"/>
      <c r="AH44" s="34">
        <v>1</v>
      </c>
      <c r="AI44" s="72" t="s">
        <v>44</v>
      </c>
      <c r="AJ44" s="34">
        <v>0</v>
      </c>
      <c r="AK44" s="34" t="s">
        <v>326</v>
      </c>
      <c r="AL44" s="34">
        <v>1</v>
      </c>
      <c r="AM44" s="129"/>
      <c r="AN44" s="34" t="s">
        <v>44</v>
      </c>
      <c r="AO44" s="34">
        <v>1</v>
      </c>
      <c r="AP44" s="129"/>
      <c r="AQ44" s="20">
        <v>1</v>
      </c>
      <c r="AR44" s="20">
        <v>1</v>
      </c>
      <c r="AS44" s="34">
        <v>1</v>
      </c>
      <c r="AT44" s="34">
        <v>0</v>
      </c>
      <c r="AU44" s="20">
        <v>0</v>
      </c>
      <c r="AV44" s="34">
        <v>1</v>
      </c>
      <c r="AW44" s="34"/>
      <c r="AX44" s="34"/>
      <c r="AY44" s="129"/>
      <c r="AZ44" s="78">
        <f t="shared" si="3"/>
        <v>7</v>
      </c>
      <c r="BA44" s="76">
        <f t="shared" si="4"/>
        <v>1</v>
      </c>
      <c r="BB44" s="81">
        <f t="shared" si="2"/>
        <v>6</v>
      </c>
      <c r="BE44">
        <v>1</v>
      </c>
      <c r="BF44">
        <v>1</v>
      </c>
    </row>
    <row r="45" spans="1:58" ht="12">
      <c r="A45" s="85"/>
      <c r="B45" s="85" t="s">
        <v>522</v>
      </c>
      <c r="C45" s="108" t="s">
        <v>521</v>
      </c>
      <c r="D45" s="86"/>
      <c r="E45" s="86"/>
      <c r="F45" s="87"/>
      <c r="G45" s="86"/>
      <c r="H45" s="87"/>
      <c r="I45" s="86"/>
      <c r="J45" s="86"/>
      <c r="K45" s="86"/>
      <c r="L45" s="86"/>
      <c r="M45" s="86"/>
      <c r="N45" s="86"/>
      <c r="O45" s="195"/>
      <c r="P45" s="195"/>
      <c r="Q45" s="86"/>
      <c r="R45" s="87"/>
      <c r="S45" s="204"/>
      <c r="T45" s="86"/>
      <c r="U45" s="195"/>
      <c r="V45" s="195"/>
      <c r="W45" s="86"/>
      <c r="X45" s="87"/>
      <c r="Y45" s="195"/>
      <c r="Z45" s="87"/>
      <c r="AA45" s="87"/>
      <c r="AB45" s="86"/>
      <c r="AC45" s="88"/>
      <c r="AD45" s="88"/>
      <c r="AE45" s="88"/>
      <c r="AF45" s="88"/>
      <c r="AG45" s="34"/>
      <c r="AH45" s="34"/>
      <c r="AI45" s="34"/>
      <c r="AJ45" s="34" t="s">
        <v>44</v>
      </c>
      <c r="AK45" s="34"/>
      <c r="AL45" s="34"/>
      <c r="AM45" s="129"/>
      <c r="AN45" s="34"/>
      <c r="AO45" s="34"/>
      <c r="AP45" s="129"/>
      <c r="AQ45" s="20"/>
      <c r="AR45" s="20"/>
      <c r="AS45" s="34"/>
      <c r="AT45" s="34"/>
      <c r="AU45" s="20"/>
      <c r="AV45" s="34"/>
      <c r="AW45" s="34"/>
      <c r="AX45" s="34"/>
      <c r="AY45" s="129"/>
      <c r="AZ45" s="78">
        <f t="shared" si="3"/>
        <v>0</v>
      </c>
      <c r="BA45" s="76">
        <f t="shared" si="4"/>
        <v>0</v>
      </c>
      <c r="BB45" s="81">
        <f t="shared" si="2"/>
        <v>0</v>
      </c>
      <c r="BF45" s="1" t="s">
        <v>44</v>
      </c>
    </row>
    <row r="46" spans="1:58" ht="12">
      <c r="A46" s="85" t="s">
        <v>547</v>
      </c>
      <c r="B46" s="85" t="s">
        <v>548</v>
      </c>
      <c r="C46" s="108" t="s">
        <v>548</v>
      </c>
      <c r="D46" s="86"/>
      <c r="E46" s="86"/>
      <c r="F46" s="87"/>
      <c r="G46" s="86"/>
      <c r="H46" s="87"/>
      <c r="I46" s="86"/>
      <c r="J46" s="86"/>
      <c r="K46" s="86"/>
      <c r="L46" s="86"/>
      <c r="M46" s="86"/>
      <c r="N46" s="86"/>
      <c r="O46" s="195"/>
      <c r="P46" s="195"/>
      <c r="Q46" s="86"/>
      <c r="R46" s="87"/>
      <c r="S46" s="204"/>
      <c r="T46" s="86"/>
      <c r="U46" s="195"/>
      <c r="V46" s="195"/>
      <c r="W46" s="86"/>
      <c r="X46" s="87"/>
      <c r="Y46" s="195"/>
      <c r="Z46" s="87"/>
      <c r="AA46" s="87"/>
      <c r="AB46" s="86"/>
      <c r="AC46" s="88"/>
      <c r="AD46" s="88"/>
      <c r="AE46" s="88"/>
      <c r="AF46" s="88"/>
      <c r="AG46" s="34"/>
      <c r="AH46" s="34"/>
      <c r="AI46" s="34"/>
      <c r="AJ46" s="34"/>
      <c r="AK46" s="34"/>
      <c r="AL46" s="34"/>
      <c r="AM46" s="129"/>
      <c r="AN46" s="34"/>
      <c r="AO46" s="34"/>
      <c r="AP46" s="129"/>
      <c r="AQ46" s="20"/>
      <c r="AR46" s="20"/>
      <c r="AS46" s="34"/>
      <c r="AT46" s="34"/>
      <c r="AU46" s="26" t="s">
        <v>49</v>
      </c>
      <c r="AV46" s="72" t="s">
        <v>49</v>
      </c>
      <c r="AW46" s="34"/>
      <c r="AX46" s="34"/>
      <c r="AY46" s="129"/>
      <c r="AZ46" s="78">
        <f t="shared" si="3"/>
        <v>0</v>
      </c>
      <c r="BA46" s="76">
        <f t="shared" si="4"/>
        <v>0</v>
      </c>
      <c r="BB46" s="81">
        <f t="shared" si="2"/>
        <v>0</v>
      </c>
      <c r="BE46" t="s">
        <v>49</v>
      </c>
      <c r="BF46" s="1" t="s">
        <v>44</v>
      </c>
    </row>
    <row r="47" spans="1:54" ht="12">
      <c r="A47" s="21" t="s">
        <v>1</v>
      </c>
      <c r="B47" s="44" t="s">
        <v>0</v>
      </c>
      <c r="C47" s="14" t="s">
        <v>1</v>
      </c>
      <c r="D47" s="27">
        <v>0</v>
      </c>
      <c r="E47" s="27">
        <v>0</v>
      </c>
      <c r="F47" s="27">
        <v>0</v>
      </c>
      <c r="G47" s="27">
        <v>0</v>
      </c>
      <c r="H47" s="28">
        <v>0</v>
      </c>
      <c r="I47" s="27">
        <v>0</v>
      </c>
      <c r="J47" s="27">
        <v>0</v>
      </c>
      <c r="K47" s="28">
        <v>0</v>
      </c>
      <c r="L47" s="27">
        <v>0</v>
      </c>
      <c r="M47" s="28">
        <v>0</v>
      </c>
      <c r="N47" s="27">
        <v>0</v>
      </c>
      <c r="O47" s="27"/>
      <c r="P47" s="27"/>
      <c r="Q47" s="27">
        <v>0</v>
      </c>
      <c r="R47" s="27">
        <v>0</v>
      </c>
      <c r="S47" s="27"/>
      <c r="T47" s="27">
        <v>0</v>
      </c>
      <c r="U47" s="27"/>
      <c r="V47" s="27">
        <v>0</v>
      </c>
      <c r="W47" s="27">
        <v>0</v>
      </c>
      <c r="X47" s="27">
        <v>0</v>
      </c>
      <c r="Y47" s="27">
        <v>0</v>
      </c>
      <c r="Z47" s="27">
        <v>0</v>
      </c>
      <c r="AA47" s="27">
        <v>0</v>
      </c>
      <c r="AB47" s="27"/>
      <c r="AC47" s="29"/>
      <c r="AD47" s="29"/>
      <c r="AE47" s="29"/>
      <c r="AF47" s="29"/>
      <c r="AG47" s="29"/>
      <c r="AH47" s="29"/>
      <c r="AI47" s="29"/>
      <c r="AJ47" s="29"/>
      <c r="AK47" s="29"/>
      <c r="AL47" s="29"/>
      <c r="AM47" s="126"/>
      <c r="AN47" s="29"/>
      <c r="AO47" s="29"/>
      <c r="AP47" s="126"/>
      <c r="AQ47" s="29"/>
      <c r="AR47" s="29"/>
      <c r="AS47" s="29"/>
      <c r="AT47" s="29"/>
      <c r="AU47" s="29"/>
      <c r="AV47" s="29"/>
      <c r="AW47" s="29">
        <v>0</v>
      </c>
      <c r="AX47" s="29">
        <v>0</v>
      </c>
      <c r="AY47" s="126"/>
      <c r="AZ47" s="78">
        <f>SUM(D47:AY47)</f>
        <v>0</v>
      </c>
      <c r="BA47" s="76">
        <f t="shared" si="4"/>
        <v>0</v>
      </c>
      <c r="BB47" s="81">
        <f t="shared" si="2"/>
        <v>0</v>
      </c>
    </row>
    <row r="48" spans="1:54" ht="12">
      <c r="A48" s="21" t="s">
        <v>146</v>
      </c>
      <c r="B48" s="44" t="s">
        <v>147</v>
      </c>
      <c r="C48" s="14" t="s">
        <v>148</v>
      </c>
      <c r="D48" s="27">
        <v>0</v>
      </c>
      <c r="E48" s="27"/>
      <c r="F48" s="27"/>
      <c r="G48" s="27"/>
      <c r="H48" s="28"/>
      <c r="I48" s="28"/>
      <c r="J48" s="28"/>
      <c r="K48" s="27"/>
      <c r="L48" s="27"/>
      <c r="M48" s="27"/>
      <c r="N48" s="27"/>
      <c r="O48" s="145"/>
      <c r="P48" s="145"/>
      <c r="Q48" s="27"/>
      <c r="R48" s="27"/>
      <c r="S48" s="202"/>
      <c r="T48" s="27"/>
      <c r="U48" s="145"/>
      <c r="V48" s="145"/>
      <c r="W48" s="28">
        <v>0</v>
      </c>
      <c r="X48" s="27"/>
      <c r="Y48" s="145"/>
      <c r="Z48" s="27"/>
      <c r="AA48" s="27"/>
      <c r="AB48" s="27">
        <v>0</v>
      </c>
      <c r="AC48" s="29"/>
      <c r="AD48" s="29"/>
      <c r="AE48" s="29"/>
      <c r="AF48" s="29"/>
      <c r="AG48" s="29"/>
      <c r="AH48" s="29"/>
      <c r="AI48" s="29"/>
      <c r="AJ48" s="29"/>
      <c r="AK48" s="29"/>
      <c r="AL48" s="29"/>
      <c r="AM48" s="126"/>
      <c r="AN48" s="29"/>
      <c r="AO48" s="29"/>
      <c r="AP48" s="126"/>
      <c r="AQ48" s="29"/>
      <c r="AR48" s="29"/>
      <c r="AS48" s="29"/>
      <c r="AT48" s="29"/>
      <c r="AU48" s="29"/>
      <c r="AV48" s="29"/>
      <c r="AW48" s="29"/>
      <c r="AX48" s="29"/>
      <c r="AY48" s="126"/>
      <c r="AZ48" s="78">
        <f t="shared" si="3"/>
        <v>0</v>
      </c>
      <c r="BA48" s="76">
        <f t="shared" si="4"/>
        <v>0</v>
      </c>
      <c r="BB48" s="81">
        <f t="shared" si="2"/>
        <v>0</v>
      </c>
    </row>
    <row r="49" spans="1:58" ht="12">
      <c r="A49" s="21" t="s">
        <v>149</v>
      </c>
      <c r="B49" s="44" t="s">
        <v>150</v>
      </c>
      <c r="C49" s="14" t="s">
        <v>149</v>
      </c>
      <c r="D49" s="27"/>
      <c r="E49" s="27"/>
      <c r="F49" s="27"/>
      <c r="G49" s="27"/>
      <c r="H49" s="28"/>
      <c r="I49" s="28"/>
      <c r="J49" s="28"/>
      <c r="K49" s="27" t="s">
        <v>49</v>
      </c>
      <c r="L49" s="27"/>
      <c r="M49" s="27"/>
      <c r="N49" s="27"/>
      <c r="O49" s="145"/>
      <c r="P49" s="145"/>
      <c r="Q49" s="27"/>
      <c r="R49" s="28" t="s">
        <v>44</v>
      </c>
      <c r="S49" s="202"/>
      <c r="T49" s="27"/>
      <c r="U49" s="145"/>
      <c r="V49" s="145"/>
      <c r="W49" s="27"/>
      <c r="X49" s="27"/>
      <c r="Y49" s="145"/>
      <c r="Z49" s="27"/>
      <c r="AA49" s="27"/>
      <c r="AB49" s="27"/>
      <c r="AC49" s="29"/>
      <c r="AD49" s="29"/>
      <c r="AE49" s="29">
        <v>1</v>
      </c>
      <c r="AF49" s="29"/>
      <c r="AG49" s="29"/>
      <c r="AH49" s="29"/>
      <c r="AI49" s="29"/>
      <c r="AJ49" s="29"/>
      <c r="AK49" s="29"/>
      <c r="AL49" s="29"/>
      <c r="AM49" s="126"/>
      <c r="AN49" s="29"/>
      <c r="AO49" s="29"/>
      <c r="AP49" s="126"/>
      <c r="AQ49" s="29"/>
      <c r="AR49" s="29"/>
      <c r="AS49" s="29"/>
      <c r="AT49" s="29"/>
      <c r="AU49" s="29"/>
      <c r="AV49" s="29"/>
      <c r="AW49" s="29"/>
      <c r="AX49" s="29"/>
      <c r="AY49" s="126"/>
      <c r="AZ49" s="78">
        <f t="shared" si="3"/>
        <v>1</v>
      </c>
      <c r="BA49" s="76">
        <f t="shared" si="4"/>
        <v>1</v>
      </c>
      <c r="BB49" s="81">
        <f t="shared" si="2"/>
        <v>0</v>
      </c>
      <c r="BE49" s="1" t="s">
        <v>44</v>
      </c>
      <c r="BF49" s="1" t="s">
        <v>549</v>
      </c>
    </row>
    <row r="50" spans="1:54" ht="12">
      <c r="A50" s="21" t="s">
        <v>72</v>
      </c>
      <c r="B50" s="14" t="s">
        <v>75</v>
      </c>
      <c r="C50" s="102" t="s">
        <v>72</v>
      </c>
      <c r="D50" s="145"/>
      <c r="E50" s="145"/>
      <c r="F50" s="145"/>
      <c r="G50" s="145"/>
      <c r="H50" s="145"/>
      <c r="I50" s="145"/>
      <c r="J50" s="145"/>
      <c r="K50" s="145"/>
      <c r="L50" s="145"/>
      <c r="M50" s="145"/>
      <c r="N50" s="145"/>
      <c r="O50" s="145"/>
      <c r="P50" s="145"/>
      <c r="Q50" s="145"/>
      <c r="R50" s="145"/>
      <c r="S50" s="202"/>
      <c r="T50" s="145"/>
      <c r="U50" s="145"/>
      <c r="V50" s="145"/>
      <c r="W50" s="145"/>
      <c r="X50" s="145"/>
      <c r="Y50" s="145"/>
      <c r="Z50" s="145"/>
      <c r="AA50" s="145"/>
      <c r="AB50" s="145"/>
      <c r="AC50" s="126"/>
      <c r="AD50" s="126"/>
      <c r="AE50" s="126"/>
      <c r="AF50" s="126"/>
      <c r="AG50" s="126"/>
      <c r="AH50" s="145"/>
      <c r="AI50" s="145"/>
      <c r="AJ50" s="126"/>
      <c r="AK50" s="126"/>
      <c r="AL50" s="126"/>
      <c r="AM50" s="126"/>
      <c r="AN50" s="126"/>
      <c r="AO50" s="126"/>
      <c r="AP50" s="126"/>
      <c r="AQ50" s="126"/>
      <c r="AR50" s="126"/>
      <c r="AS50" s="126"/>
      <c r="AT50" s="126"/>
      <c r="AU50" s="126"/>
      <c r="AV50" s="126"/>
      <c r="AW50" s="126"/>
      <c r="AX50" s="126"/>
      <c r="AY50" s="126"/>
      <c r="AZ50" s="78">
        <f t="shared" si="3"/>
        <v>0</v>
      </c>
      <c r="BA50" s="76">
        <f t="shared" si="4"/>
        <v>0</v>
      </c>
      <c r="BB50" s="81">
        <f>AZ50-BA50</f>
        <v>0</v>
      </c>
    </row>
    <row r="51" spans="1:54" ht="12">
      <c r="A51" s="21" t="s">
        <v>7</v>
      </c>
      <c r="B51" s="14" t="s">
        <v>8</v>
      </c>
      <c r="C51" s="14" t="s">
        <v>7</v>
      </c>
      <c r="D51" s="33"/>
      <c r="E51" s="33"/>
      <c r="F51" s="33"/>
      <c r="G51" s="33"/>
      <c r="H51" s="32"/>
      <c r="I51" s="33"/>
      <c r="J51" s="33"/>
      <c r="K51" s="33"/>
      <c r="L51" s="33"/>
      <c r="M51" s="33"/>
      <c r="N51" s="33"/>
      <c r="O51" s="194"/>
      <c r="P51" s="194"/>
      <c r="Q51" s="33"/>
      <c r="R51" s="33"/>
      <c r="S51" s="203"/>
      <c r="T51" s="33"/>
      <c r="U51" s="194"/>
      <c r="V51" s="194"/>
      <c r="W51" s="33"/>
      <c r="X51" s="32"/>
      <c r="Y51" s="194"/>
      <c r="Z51" s="32"/>
      <c r="AA51" s="32"/>
      <c r="AB51" s="33"/>
      <c r="AC51" s="34"/>
      <c r="AD51" s="34"/>
      <c r="AE51" s="34"/>
      <c r="AF51" s="34"/>
      <c r="AG51" s="34"/>
      <c r="AH51" s="34"/>
      <c r="AI51" s="34"/>
      <c r="AJ51" s="34"/>
      <c r="AK51" s="34"/>
      <c r="AL51" s="34"/>
      <c r="AM51" s="129"/>
      <c r="AN51" s="34"/>
      <c r="AO51" s="34"/>
      <c r="AP51" s="129"/>
      <c r="AQ51" s="20"/>
      <c r="AR51" s="20"/>
      <c r="AS51" s="34"/>
      <c r="AT51" s="34"/>
      <c r="AU51" s="20"/>
      <c r="AV51" s="34"/>
      <c r="AW51" s="34"/>
      <c r="AX51" s="34"/>
      <c r="AY51" s="129"/>
      <c r="AZ51" s="78">
        <f t="shared" si="3"/>
        <v>0</v>
      </c>
      <c r="BA51" s="76">
        <f t="shared" si="4"/>
        <v>0</v>
      </c>
      <c r="BB51" s="81">
        <f>AZ51-BA51</f>
        <v>0</v>
      </c>
    </row>
    <row r="52" spans="1:54" ht="12">
      <c r="A52" s="21" t="s">
        <v>7</v>
      </c>
      <c r="B52" s="14" t="s">
        <v>6</v>
      </c>
      <c r="C52" s="14" t="s">
        <v>439</v>
      </c>
      <c r="D52" s="33"/>
      <c r="E52" s="33"/>
      <c r="F52" s="33"/>
      <c r="G52" s="33"/>
      <c r="H52" s="32"/>
      <c r="I52" s="33"/>
      <c r="J52" s="33"/>
      <c r="K52" s="33"/>
      <c r="L52" s="33"/>
      <c r="M52" s="33"/>
      <c r="N52" s="33"/>
      <c r="O52" s="194"/>
      <c r="P52" s="194"/>
      <c r="Q52" s="33"/>
      <c r="R52" s="31" t="s">
        <v>185</v>
      </c>
      <c r="S52" s="203"/>
      <c r="T52" s="33"/>
      <c r="U52" s="194"/>
      <c r="V52" s="194"/>
      <c r="W52" s="33"/>
      <c r="X52" s="32"/>
      <c r="Y52" s="194"/>
      <c r="Z52" s="32"/>
      <c r="AA52" s="32"/>
      <c r="AB52" s="33"/>
      <c r="AC52" s="34"/>
      <c r="AD52" s="34"/>
      <c r="AE52" s="34"/>
      <c r="AF52" s="34"/>
      <c r="AG52" s="34"/>
      <c r="AH52" s="34"/>
      <c r="AI52" s="34"/>
      <c r="AJ52" s="34"/>
      <c r="AK52" s="34"/>
      <c r="AL52" s="34"/>
      <c r="AM52" s="129"/>
      <c r="AN52" s="34"/>
      <c r="AO52" s="34"/>
      <c r="AP52" s="129"/>
      <c r="AQ52" s="20"/>
      <c r="AR52" s="20"/>
      <c r="AS52" s="34"/>
      <c r="AT52" s="34"/>
      <c r="AU52" s="20"/>
      <c r="AV52" s="34"/>
      <c r="AW52" s="34"/>
      <c r="AX52" s="34"/>
      <c r="AY52" s="129"/>
      <c r="AZ52" s="78">
        <f t="shared" si="3"/>
        <v>0</v>
      </c>
      <c r="BA52" s="76">
        <f t="shared" si="4"/>
        <v>0</v>
      </c>
      <c r="BB52" s="81">
        <f>AZ52-BA52</f>
        <v>0</v>
      </c>
    </row>
    <row r="53" spans="1:54" ht="12">
      <c r="A53" s="21" t="s">
        <v>438</v>
      </c>
      <c r="B53" s="14" t="s">
        <v>150</v>
      </c>
      <c r="C53" s="14" t="s">
        <v>440</v>
      </c>
      <c r="D53" s="27"/>
      <c r="E53" s="27"/>
      <c r="F53" s="27"/>
      <c r="G53" s="27"/>
      <c r="H53" s="27"/>
      <c r="I53" s="27"/>
      <c r="J53" s="27"/>
      <c r="K53" s="27"/>
      <c r="L53" s="27"/>
      <c r="M53" s="27"/>
      <c r="N53" s="27"/>
      <c r="O53" s="194"/>
      <c r="P53" s="194"/>
      <c r="Q53" s="33"/>
      <c r="R53" s="35" t="s">
        <v>44</v>
      </c>
      <c r="S53" s="203"/>
      <c r="T53" s="33"/>
      <c r="U53" s="194"/>
      <c r="V53" s="194"/>
      <c r="W53" s="33"/>
      <c r="X53" s="32"/>
      <c r="Y53" s="194"/>
      <c r="Z53" s="32"/>
      <c r="AA53" s="32"/>
      <c r="AB53" s="33"/>
      <c r="AC53" s="34"/>
      <c r="AD53" s="34"/>
      <c r="AE53" s="34"/>
      <c r="AF53" s="34"/>
      <c r="AG53" s="34"/>
      <c r="AH53" s="34"/>
      <c r="AI53" s="34"/>
      <c r="AJ53" s="34"/>
      <c r="AK53" s="34"/>
      <c r="AL53" s="34"/>
      <c r="AM53" s="129"/>
      <c r="AN53" s="34"/>
      <c r="AO53" s="34"/>
      <c r="AP53" s="129"/>
      <c r="AQ53" s="20"/>
      <c r="AR53" s="20"/>
      <c r="AS53" s="34"/>
      <c r="AT53" s="34"/>
      <c r="AU53" s="20"/>
      <c r="AV53" s="34"/>
      <c r="AW53" s="34"/>
      <c r="AX53" s="34"/>
      <c r="AY53" s="129"/>
      <c r="AZ53" s="78">
        <f t="shared" si="3"/>
        <v>0</v>
      </c>
      <c r="BA53" s="76">
        <f t="shared" si="4"/>
        <v>0</v>
      </c>
      <c r="BB53" s="81">
        <f>AZ53-BA53</f>
        <v>0</v>
      </c>
    </row>
    <row r="54" spans="1:58" ht="12">
      <c r="A54" s="21" t="s">
        <v>482</v>
      </c>
      <c r="B54" s="14" t="s">
        <v>483</v>
      </c>
      <c r="C54" s="14" t="s">
        <v>482</v>
      </c>
      <c r="D54" s="27"/>
      <c r="E54" s="27"/>
      <c r="F54" s="27"/>
      <c r="G54" s="27"/>
      <c r="H54" s="27"/>
      <c r="I54" s="27"/>
      <c r="J54" s="27"/>
      <c r="K54" s="27"/>
      <c r="L54" s="27"/>
      <c r="M54" s="27"/>
      <c r="N54" s="27"/>
      <c r="O54" s="194"/>
      <c r="P54" s="194"/>
      <c r="Q54" s="33"/>
      <c r="R54" s="35"/>
      <c r="S54" s="203"/>
      <c r="T54" s="33"/>
      <c r="U54" s="194"/>
      <c r="V54" s="194"/>
      <c r="W54" s="33"/>
      <c r="X54" s="32"/>
      <c r="Y54" s="194"/>
      <c r="Z54" s="32"/>
      <c r="AA54" s="32"/>
      <c r="AB54" s="33"/>
      <c r="AC54" s="34"/>
      <c r="AD54" s="34"/>
      <c r="AE54" s="34">
        <v>1</v>
      </c>
      <c r="AF54" s="34" t="s">
        <v>49</v>
      </c>
      <c r="AG54" s="34"/>
      <c r="AH54" s="34">
        <v>1</v>
      </c>
      <c r="AI54" s="34"/>
      <c r="AJ54" s="72"/>
      <c r="AK54" s="34"/>
      <c r="AL54" s="72"/>
      <c r="AM54" s="129"/>
      <c r="AN54" s="34"/>
      <c r="AO54" s="34"/>
      <c r="AP54" s="129"/>
      <c r="AQ54" s="20"/>
      <c r="AR54" s="20"/>
      <c r="AS54" s="34"/>
      <c r="AT54" s="34"/>
      <c r="AU54" s="20"/>
      <c r="AV54" s="34"/>
      <c r="AW54" s="34"/>
      <c r="AX54" s="34"/>
      <c r="AY54" s="129"/>
      <c r="AZ54" s="78">
        <f>SUM(D54:AY54)</f>
        <v>2</v>
      </c>
      <c r="BA54" s="76">
        <f t="shared" si="4"/>
        <v>1</v>
      </c>
      <c r="BB54" s="81">
        <f>AZ54-BA54</f>
        <v>1</v>
      </c>
      <c r="BF54" s="1" t="s">
        <v>549</v>
      </c>
    </row>
    <row r="55" spans="1:54" ht="12">
      <c r="A55" s="21"/>
      <c r="B55" s="14"/>
      <c r="C55" s="14"/>
      <c r="D55" s="27"/>
      <c r="E55" s="27"/>
      <c r="F55" s="27"/>
      <c r="G55" s="27"/>
      <c r="H55" s="27"/>
      <c r="I55" s="27"/>
      <c r="J55" s="27"/>
      <c r="K55" s="27"/>
      <c r="L55" s="27"/>
      <c r="M55" s="27"/>
      <c r="N55" s="27"/>
      <c r="O55" s="194"/>
      <c r="P55" s="194"/>
      <c r="Q55" s="33"/>
      <c r="R55" s="35"/>
      <c r="S55" s="203"/>
      <c r="T55" s="33"/>
      <c r="U55" s="194"/>
      <c r="V55" s="194"/>
      <c r="W55" s="33"/>
      <c r="X55" s="32"/>
      <c r="Y55" s="194"/>
      <c r="Z55" s="32"/>
      <c r="AA55" s="32"/>
      <c r="AB55" s="31"/>
      <c r="AC55" s="34"/>
      <c r="AD55" s="34"/>
      <c r="AE55" s="34"/>
      <c r="AF55" s="34"/>
      <c r="AG55" s="34"/>
      <c r="AH55" s="34"/>
      <c r="AI55" s="34"/>
      <c r="AJ55" s="34"/>
      <c r="AK55" s="34"/>
      <c r="AL55" s="34"/>
      <c r="AM55" s="129"/>
      <c r="AN55" s="34"/>
      <c r="AO55" s="34"/>
      <c r="AP55" s="129"/>
      <c r="AQ55" s="20"/>
      <c r="AR55" s="20"/>
      <c r="AS55" s="34"/>
      <c r="AT55" s="34"/>
      <c r="AU55" s="20"/>
      <c r="AV55" s="34"/>
      <c r="AW55" s="34"/>
      <c r="AX55" s="34"/>
      <c r="AY55" s="129"/>
      <c r="AZ55" s="78"/>
      <c r="BA55" s="76">
        <f t="shared" si="4"/>
        <v>0</v>
      </c>
      <c r="BB55" s="81"/>
    </row>
    <row r="56" spans="1:54" s="93" customFormat="1" ht="12">
      <c r="A56" s="85"/>
      <c r="B56" s="85"/>
      <c r="C56" s="108"/>
      <c r="D56" s="86"/>
      <c r="E56" s="86"/>
      <c r="F56" s="87"/>
      <c r="G56" s="86"/>
      <c r="H56" s="87"/>
      <c r="I56" s="86"/>
      <c r="J56" s="86"/>
      <c r="K56" s="86"/>
      <c r="L56" s="86"/>
      <c r="M56" s="86"/>
      <c r="N56" s="86"/>
      <c r="O56" s="195"/>
      <c r="P56" s="195"/>
      <c r="Q56" s="86"/>
      <c r="R56" s="87"/>
      <c r="S56" s="204"/>
      <c r="T56" s="86"/>
      <c r="U56" s="195"/>
      <c r="V56" s="195"/>
      <c r="W56" s="86"/>
      <c r="X56" s="87"/>
      <c r="Y56" s="195"/>
      <c r="Z56" s="87"/>
      <c r="AA56" s="87"/>
      <c r="AB56" s="86"/>
      <c r="AC56" s="88"/>
      <c r="AD56" s="88"/>
      <c r="AE56" s="88"/>
      <c r="AF56" s="88"/>
      <c r="AG56" s="88"/>
      <c r="AH56" s="88"/>
      <c r="AI56" s="88"/>
      <c r="AJ56" s="88"/>
      <c r="AK56" s="88"/>
      <c r="AL56" s="88"/>
      <c r="AM56" s="135"/>
      <c r="AN56" s="88"/>
      <c r="AO56" s="88"/>
      <c r="AP56" s="135"/>
      <c r="AQ56" s="89"/>
      <c r="AR56" s="89"/>
      <c r="AS56" s="90"/>
      <c r="AT56" s="88"/>
      <c r="AU56" s="91"/>
      <c r="AV56" s="90"/>
      <c r="AW56" s="88"/>
      <c r="AX56" s="88"/>
      <c r="AY56" s="135"/>
      <c r="AZ56" s="92"/>
      <c r="BA56" s="76">
        <f t="shared" si="4"/>
        <v>0</v>
      </c>
      <c r="BB56" s="218"/>
    </row>
    <row r="57" spans="1:54" s="70" customFormat="1" ht="12">
      <c r="A57" s="64"/>
      <c r="B57" s="64"/>
      <c r="C57" s="65"/>
      <c r="D57" s="66"/>
      <c r="E57" s="66"/>
      <c r="F57" s="67"/>
      <c r="G57" s="66"/>
      <c r="H57" s="67"/>
      <c r="I57" s="66"/>
      <c r="J57" s="66"/>
      <c r="K57" s="66"/>
      <c r="L57" s="66"/>
      <c r="M57" s="66"/>
      <c r="N57" s="66"/>
      <c r="O57" s="197"/>
      <c r="P57" s="197"/>
      <c r="Q57" s="66"/>
      <c r="R57" s="67"/>
      <c r="S57" s="208"/>
      <c r="T57" s="66"/>
      <c r="U57" s="197"/>
      <c r="V57" s="197"/>
      <c r="W57" s="66"/>
      <c r="X57" s="67"/>
      <c r="Y57" s="197"/>
      <c r="Z57" s="67"/>
      <c r="AA57" s="67"/>
      <c r="AB57" s="66"/>
      <c r="AC57" s="68"/>
      <c r="AD57" s="68"/>
      <c r="AE57" s="68"/>
      <c r="AF57" s="68"/>
      <c r="AG57" s="68"/>
      <c r="AH57" s="68"/>
      <c r="AI57" s="68"/>
      <c r="AJ57" s="68"/>
      <c r="AK57" s="68"/>
      <c r="AL57" s="68"/>
      <c r="AM57" s="144"/>
      <c r="AN57" s="68"/>
      <c r="AO57" s="68"/>
      <c r="AP57" s="144"/>
      <c r="AQ57" s="69"/>
      <c r="AR57" s="69"/>
      <c r="AS57" s="73"/>
      <c r="AT57" s="68"/>
      <c r="AU57" s="74"/>
      <c r="AV57" s="73"/>
      <c r="AW57" s="68"/>
      <c r="AX57" s="68"/>
      <c r="AY57" s="144"/>
      <c r="AZ57" s="79">
        <f t="shared" si="0"/>
        <v>0</v>
      </c>
      <c r="BA57" s="76">
        <f t="shared" si="4"/>
        <v>0</v>
      </c>
      <c r="BB57" s="81">
        <f t="shared" si="2"/>
        <v>0</v>
      </c>
    </row>
    <row r="58" spans="4:58" ht="12">
      <c r="D58" s="36">
        <f aca="true" t="shared" si="5" ref="D58:AY58">SUM(D9:D57)</f>
        <v>11</v>
      </c>
      <c r="E58" s="36">
        <f t="shared" si="5"/>
        <v>11</v>
      </c>
      <c r="F58" s="36">
        <f t="shared" si="5"/>
        <v>11</v>
      </c>
      <c r="G58" s="36">
        <f t="shared" si="5"/>
        <v>11</v>
      </c>
      <c r="H58" s="36">
        <f t="shared" si="5"/>
        <v>11</v>
      </c>
      <c r="I58" s="36">
        <f t="shared" si="5"/>
        <v>8</v>
      </c>
      <c r="J58" s="36">
        <f t="shared" si="5"/>
        <v>12</v>
      </c>
      <c r="K58" s="36">
        <f t="shared" si="5"/>
        <v>11</v>
      </c>
      <c r="L58" s="36">
        <f t="shared" si="5"/>
        <v>11</v>
      </c>
      <c r="M58" s="36">
        <f t="shared" si="5"/>
        <v>11</v>
      </c>
      <c r="N58" s="36">
        <f t="shared" si="5"/>
        <v>11</v>
      </c>
      <c r="O58" s="36">
        <f t="shared" si="5"/>
        <v>0</v>
      </c>
      <c r="P58" s="36">
        <f t="shared" si="5"/>
        <v>0</v>
      </c>
      <c r="Q58" s="36">
        <f t="shared" si="5"/>
        <v>10</v>
      </c>
      <c r="R58" s="36">
        <f t="shared" si="5"/>
        <v>11</v>
      </c>
      <c r="S58" s="36">
        <f t="shared" si="5"/>
        <v>1</v>
      </c>
      <c r="T58" s="36">
        <f t="shared" si="5"/>
        <v>11</v>
      </c>
      <c r="U58" s="36">
        <f t="shared" si="5"/>
        <v>0</v>
      </c>
      <c r="V58" s="36">
        <f t="shared" si="5"/>
        <v>0</v>
      </c>
      <c r="W58" s="36">
        <f t="shared" si="5"/>
        <v>11</v>
      </c>
      <c r="X58" s="36">
        <f t="shared" si="5"/>
        <v>11</v>
      </c>
      <c r="Y58" s="36">
        <f t="shared" si="5"/>
        <v>0</v>
      </c>
      <c r="Z58" s="36">
        <f t="shared" si="5"/>
        <v>11</v>
      </c>
      <c r="AA58" s="36">
        <f t="shared" si="5"/>
        <v>11</v>
      </c>
      <c r="AB58" s="36">
        <f t="shared" si="5"/>
        <v>10</v>
      </c>
      <c r="AC58" s="36">
        <f t="shared" si="5"/>
        <v>11</v>
      </c>
      <c r="AD58" s="36">
        <f t="shared" si="5"/>
        <v>11</v>
      </c>
      <c r="AE58" s="36">
        <f t="shared" si="5"/>
        <v>10</v>
      </c>
      <c r="AF58" s="36">
        <f t="shared" si="5"/>
        <v>11</v>
      </c>
      <c r="AG58" s="36">
        <f t="shared" si="5"/>
        <v>10</v>
      </c>
      <c r="AH58" s="36">
        <f t="shared" si="5"/>
        <v>11</v>
      </c>
      <c r="AI58" s="36">
        <f t="shared" si="5"/>
        <v>11</v>
      </c>
      <c r="AJ58" s="36">
        <f t="shared" si="5"/>
        <v>11</v>
      </c>
      <c r="AK58" s="36">
        <f t="shared" si="5"/>
        <v>11</v>
      </c>
      <c r="AL58" s="36">
        <f t="shared" si="5"/>
        <v>11</v>
      </c>
      <c r="AM58" s="126">
        <f t="shared" si="5"/>
        <v>0</v>
      </c>
      <c r="AN58" s="36">
        <f t="shared" si="5"/>
        <v>11</v>
      </c>
      <c r="AO58" s="36">
        <f t="shared" si="5"/>
        <v>11</v>
      </c>
      <c r="AP58" s="126">
        <f t="shared" si="5"/>
        <v>3</v>
      </c>
      <c r="AQ58" s="36">
        <f t="shared" si="5"/>
        <v>11</v>
      </c>
      <c r="AR58" s="36">
        <f t="shared" si="5"/>
        <v>11</v>
      </c>
      <c r="AS58" s="36">
        <f t="shared" si="5"/>
        <v>11</v>
      </c>
      <c r="AT58" s="36">
        <f t="shared" si="5"/>
        <v>11</v>
      </c>
      <c r="AU58" s="36">
        <f t="shared" si="5"/>
        <v>11</v>
      </c>
      <c r="AV58" s="36">
        <f t="shared" si="5"/>
        <v>11</v>
      </c>
      <c r="AW58" s="36">
        <f t="shared" si="5"/>
        <v>11</v>
      </c>
      <c r="AX58" s="36">
        <f t="shared" si="5"/>
        <v>11</v>
      </c>
      <c r="AY58" s="126">
        <f t="shared" si="5"/>
        <v>0</v>
      </c>
      <c r="AZ58" s="78">
        <f>SUM(D58:AY58)</f>
        <v>427</v>
      </c>
      <c r="BA58" s="10">
        <f>COUNT(BA9:BA57)</f>
        <v>49</v>
      </c>
      <c r="BB58" s="10">
        <f>COUNT(BB9:BB57)</f>
        <v>47</v>
      </c>
      <c r="BC58" s="10">
        <f>SUM(BC9:BC57)</f>
        <v>8</v>
      </c>
      <c r="BD58" s="10">
        <f>SUM(BD9:BD57)</f>
        <v>17</v>
      </c>
      <c r="BE58" s="10">
        <f>SUM(BE9:BE57)</f>
        <v>32</v>
      </c>
      <c r="BF58" s="10">
        <f>SUM(BF9:BF57)</f>
        <v>6</v>
      </c>
    </row>
    <row r="59" ht="12">
      <c r="AZ59" s="10">
        <f>SUM(AZ9:AZ57)</f>
        <v>427</v>
      </c>
    </row>
    <row r="60" spans="52:58" ht="12">
      <c r="AZ60" s="10"/>
      <c r="BF60">
        <v>8</v>
      </c>
    </row>
    <row r="63" spans="2:3" ht="12">
      <c r="B63" t="s">
        <v>249</v>
      </c>
      <c r="C63" s="8"/>
    </row>
    <row r="64" spans="2:3" ht="12">
      <c r="B64" t="s">
        <v>45</v>
      </c>
      <c r="C64" s="94"/>
    </row>
    <row r="65" spans="2:3" ht="12">
      <c r="B65" t="s">
        <v>46</v>
      </c>
      <c r="C65" s="103"/>
    </row>
    <row r="66" spans="2:3" ht="12">
      <c r="B66" t="s">
        <v>338</v>
      </c>
      <c r="C66" s="170"/>
    </row>
    <row r="67" spans="2:3" ht="12">
      <c r="B67" t="s">
        <v>339</v>
      </c>
      <c r="C67" s="171"/>
    </row>
    <row r="68" spans="2:3" ht="12">
      <c r="B68" t="s">
        <v>48</v>
      </c>
      <c r="C68" s="39"/>
    </row>
    <row r="69" spans="2:3" ht="12">
      <c r="B69" t="s">
        <v>96</v>
      </c>
      <c r="C69" s="20" t="s">
        <v>44</v>
      </c>
    </row>
    <row r="70" spans="2:3" ht="12">
      <c r="B70" t="s">
        <v>97</v>
      </c>
      <c r="C70" s="20">
        <v>1</v>
      </c>
    </row>
    <row r="71" spans="2:3" ht="12">
      <c r="B71" t="s">
        <v>98</v>
      </c>
      <c r="C71" s="20">
        <v>0</v>
      </c>
    </row>
    <row r="72" spans="2:3" ht="12">
      <c r="B72" s="1" t="s">
        <v>89</v>
      </c>
      <c r="C72" s="26" t="s">
        <v>88</v>
      </c>
    </row>
    <row r="73" spans="2:3" ht="12">
      <c r="B73" s="1" t="s">
        <v>99</v>
      </c>
      <c r="C73" s="26" t="s">
        <v>95</v>
      </c>
    </row>
    <row r="74" spans="2:3" ht="12">
      <c r="B74" s="1" t="s">
        <v>87</v>
      </c>
      <c r="C74" s="26" t="s">
        <v>49</v>
      </c>
    </row>
    <row r="75" spans="2:3" ht="12">
      <c r="B75" s="19" t="s">
        <v>63</v>
      </c>
      <c r="C75" s="25" t="s">
        <v>86</v>
      </c>
    </row>
    <row r="76" spans="2:3" ht="12">
      <c r="B76" s="19" t="s">
        <v>62</v>
      </c>
      <c r="C76" s="43" t="s">
        <v>51</v>
      </c>
    </row>
    <row r="77" ht="12">
      <c r="B77" s="15" t="s">
        <v>54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L14" sqref="L14"/>
    </sheetView>
  </sheetViews>
  <sheetFormatPr defaultColWidth="9.140625" defaultRowHeight="12.75"/>
  <cols>
    <col min="1" max="1" width="10.7109375" style="0" bestFit="1" customWidth="1"/>
  </cols>
  <sheetData>
    <row r="1" spans="1:9" ht="12">
      <c r="A1" s="38">
        <v>43841</v>
      </c>
      <c r="B1" s="228" t="s">
        <v>39</v>
      </c>
      <c r="C1" s="228" t="s">
        <v>570</v>
      </c>
      <c r="D1" s="228" t="s">
        <v>570</v>
      </c>
      <c r="E1" s="228" t="s">
        <v>570</v>
      </c>
      <c r="F1" s="228" t="s">
        <v>570</v>
      </c>
      <c r="G1" s="228" t="s">
        <v>570</v>
      </c>
      <c r="H1" s="228" t="s">
        <v>570</v>
      </c>
      <c r="I1" s="228"/>
    </row>
    <row r="2" spans="2:9" ht="12">
      <c r="B2" s="228" t="s">
        <v>36</v>
      </c>
      <c r="C2" s="229">
        <v>43838</v>
      </c>
      <c r="D2" s="229">
        <v>43852</v>
      </c>
      <c r="E2" s="229">
        <v>43866</v>
      </c>
      <c r="F2" s="229"/>
      <c r="G2" s="229"/>
      <c r="H2" s="229"/>
      <c r="I2" s="229"/>
    </row>
    <row r="3" spans="2:9" ht="12">
      <c r="B3" s="228" t="s">
        <v>571</v>
      </c>
      <c r="C3" s="228">
        <v>9</v>
      </c>
      <c r="D3" s="228">
        <v>9</v>
      </c>
      <c r="E3" s="228">
        <v>9</v>
      </c>
      <c r="F3" s="228">
        <v>9</v>
      </c>
      <c r="G3" s="228">
        <v>9</v>
      </c>
      <c r="H3" s="228">
        <v>9</v>
      </c>
      <c r="I3" s="228"/>
    </row>
    <row r="4" spans="2:9" ht="12">
      <c r="B4" s="228"/>
      <c r="C4" s="228" t="s">
        <v>573</v>
      </c>
      <c r="D4" s="228" t="s">
        <v>572</v>
      </c>
      <c r="E4" s="228" t="s">
        <v>572</v>
      </c>
      <c r="F4" s="228"/>
      <c r="G4" s="228"/>
      <c r="H4" s="228"/>
      <c r="I4" s="228"/>
    </row>
    <row r="5" spans="2:9" ht="12">
      <c r="B5" s="228" t="s">
        <v>574</v>
      </c>
      <c r="C5" s="228" t="s">
        <v>575</v>
      </c>
      <c r="D5" s="228" t="s">
        <v>285</v>
      </c>
      <c r="E5" s="228" t="s">
        <v>577</v>
      </c>
      <c r="F5" s="228"/>
      <c r="G5" s="228"/>
      <c r="H5" s="228"/>
      <c r="I5" s="228"/>
    </row>
    <row r="6" spans="2:9" ht="12">
      <c r="B6" s="228" t="s">
        <v>580</v>
      </c>
      <c r="C6" s="228">
        <v>1</v>
      </c>
      <c r="D6" s="228">
        <v>3</v>
      </c>
      <c r="E6" s="228">
        <v>5</v>
      </c>
      <c r="F6" s="228"/>
      <c r="G6" s="228"/>
      <c r="H6" s="228"/>
      <c r="I6" s="228"/>
    </row>
    <row r="7" spans="2:9" ht="12">
      <c r="B7" s="20"/>
      <c r="C7" s="20" t="s">
        <v>321</v>
      </c>
      <c r="D7" s="20"/>
      <c r="E7" s="20"/>
      <c r="F7" s="20"/>
      <c r="G7" s="20"/>
      <c r="H7" s="20"/>
      <c r="I7" s="20"/>
    </row>
    <row r="8" spans="2:9" ht="14.25">
      <c r="B8" s="230" t="s">
        <v>581</v>
      </c>
      <c r="C8" s="234" t="s">
        <v>44</v>
      </c>
      <c r="D8" s="234">
        <v>1</v>
      </c>
      <c r="E8" s="234">
        <v>1</v>
      </c>
      <c r="F8" s="234"/>
      <c r="G8" s="234"/>
      <c r="H8" s="234"/>
      <c r="I8" s="231">
        <f aca="true" t="shared" si="0" ref="I8:I21">SUM(C8:H8)</f>
        <v>2</v>
      </c>
    </row>
    <row r="9" spans="2:9" ht="14.25">
      <c r="B9" s="235" t="s">
        <v>582</v>
      </c>
      <c r="C9" s="236">
        <v>1</v>
      </c>
      <c r="D9" s="236">
        <v>1</v>
      </c>
      <c r="E9" s="236" t="s">
        <v>44</v>
      </c>
      <c r="F9" s="236"/>
      <c r="G9" s="237"/>
      <c r="H9" s="237"/>
      <c r="I9" s="231">
        <f t="shared" si="0"/>
        <v>2</v>
      </c>
    </row>
    <row r="10" spans="2:9" ht="14.25">
      <c r="B10" s="230" t="s">
        <v>55</v>
      </c>
      <c r="C10" s="89">
        <v>1</v>
      </c>
      <c r="D10" s="89">
        <v>1</v>
      </c>
      <c r="E10" s="89" t="s">
        <v>44</v>
      </c>
      <c r="F10" s="89"/>
      <c r="G10" s="89"/>
      <c r="H10" s="89"/>
      <c r="I10" s="231">
        <f t="shared" si="0"/>
        <v>2</v>
      </c>
    </row>
    <row r="11" spans="2:9" ht="14.25">
      <c r="B11" s="235" t="s">
        <v>583</v>
      </c>
      <c r="C11" s="236" t="s">
        <v>86</v>
      </c>
      <c r="D11" s="236" t="s">
        <v>86</v>
      </c>
      <c r="E11" s="236" t="s">
        <v>86</v>
      </c>
      <c r="F11" s="236" t="s">
        <v>86</v>
      </c>
      <c r="G11" s="236" t="s">
        <v>86</v>
      </c>
      <c r="H11" s="236" t="s">
        <v>86</v>
      </c>
      <c r="I11" s="231">
        <f t="shared" si="0"/>
        <v>0</v>
      </c>
    </row>
    <row r="12" spans="2:9" ht="14.25">
      <c r="B12" s="230" t="s">
        <v>584</v>
      </c>
      <c r="C12" s="89">
        <v>1</v>
      </c>
      <c r="D12" s="89"/>
      <c r="E12" s="89"/>
      <c r="F12" s="89"/>
      <c r="G12" s="89"/>
      <c r="H12" s="89"/>
      <c r="I12" s="231">
        <f t="shared" si="0"/>
        <v>1</v>
      </c>
    </row>
    <row r="13" spans="2:9" ht="14.25">
      <c r="B13" s="235" t="s">
        <v>585</v>
      </c>
      <c r="C13" s="236">
        <v>1</v>
      </c>
      <c r="D13" s="236">
        <v>1</v>
      </c>
      <c r="E13" s="236" t="s">
        <v>44</v>
      </c>
      <c r="F13" s="236"/>
      <c r="G13" s="236"/>
      <c r="H13" s="236"/>
      <c r="I13" s="231">
        <f t="shared" si="0"/>
        <v>2</v>
      </c>
    </row>
    <row r="14" spans="2:9" ht="14.25">
      <c r="B14" s="230" t="s">
        <v>76</v>
      </c>
      <c r="C14" s="89" t="s">
        <v>592</v>
      </c>
      <c r="D14" s="89" t="s">
        <v>592</v>
      </c>
      <c r="E14" s="89" t="s">
        <v>592</v>
      </c>
      <c r="F14" s="89"/>
      <c r="G14" s="89"/>
      <c r="H14" s="89"/>
      <c r="I14" s="231">
        <f t="shared" si="0"/>
        <v>0</v>
      </c>
    </row>
    <row r="15" spans="2:9" ht="14.25">
      <c r="B15" s="230" t="s">
        <v>593</v>
      </c>
      <c r="C15" s="89" t="s">
        <v>44</v>
      </c>
      <c r="D15" s="89">
        <v>1</v>
      </c>
      <c r="E15" s="89" t="s">
        <v>44</v>
      </c>
      <c r="F15" s="89"/>
      <c r="G15" s="89"/>
      <c r="H15" s="89"/>
      <c r="I15" s="231">
        <f>SUM(C15:H15)</f>
        <v>1</v>
      </c>
    </row>
    <row r="16" spans="2:9" ht="14.25">
      <c r="B16" s="230" t="s">
        <v>587</v>
      </c>
      <c r="C16" s="89"/>
      <c r="D16" s="89"/>
      <c r="E16" s="89"/>
      <c r="F16" s="89"/>
      <c r="G16" s="89"/>
      <c r="H16" s="89"/>
      <c r="I16" s="231">
        <f t="shared" si="0"/>
        <v>0</v>
      </c>
    </row>
    <row r="17" spans="2:9" ht="14.25">
      <c r="B17" s="235" t="s">
        <v>284</v>
      </c>
      <c r="C17" s="236">
        <v>1</v>
      </c>
      <c r="D17" s="236" t="s">
        <v>44</v>
      </c>
      <c r="E17" s="236">
        <v>1</v>
      </c>
      <c r="F17" s="236"/>
      <c r="G17" s="236"/>
      <c r="H17" s="236"/>
      <c r="I17" s="231">
        <f t="shared" si="0"/>
        <v>2</v>
      </c>
    </row>
    <row r="18" spans="2:9" ht="14.25">
      <c r="B18" s="230" t="s">
        <v>588</v>
      </c>
      <c r="C18" s="89">
        <v>1</v>
      </c>
      <c r="D18" s="89" t="s">
        <v>44</v>
      </c>
      <c r="E18" s="89">
        <v>1</v>
      </c>
      <c r="F18" s="89"/>
      <c r="G18" s="88"/>
      <c r="H18" s="88"/>
      <c r="I18" s="231">
        <f t="shared" si="0"/>
        <v>2</v>
      </c>
    </row>
    <row r="19" spans="2:9" ht="14.25">
      <c r="B19" s="230" t="s">
        <v>589</v>
      </c>
      <c r="C19" s="89"/>
      <c r="D19" s="89"/>
      <c r="E19" s="89"/>
      <c r="F19" s="89"/>
      <c r="G19" s="89"/>
      <c r="H19" s="89"/>
      <c r="I19" s="231">
        <f t="shared" si="0"/>
        <v>0</v>
      </c>
    </row>
    <row r="20" spans="2:9" ht="14.25">
      <c r="B20" s="235" t="s">
        <v>590</v>
      </c>
      <c r="C20" s="236">
        <v>0</v>
      </c>
      <c r="D20" s="236">
        <v>1</v>
      </c>
      <c r="E20" s="236">
        <v>0</v>
      </c>
      <c r="F20" s="236"/>
      <c r="G20" s="236"/>
      <c r="H20" s="236"/>
      <c r="I20" s="231">
        <f t="shared" si="0"/>
        <v>1</v>
      </c>
    </row>
    <row r="21" spans="2:9" ht="14.25">
      <c r="B21" s="230" t="s">
        <v>591</v>
      </c>
      <c r="C21" s="69"/>
      <c r="D21" s="69"/>
      <c r="E21" s="69"/>
      <c r="F21" s="69"/>
      <c r="G21" s="69"/>
      <c r="H21" s="69"/>
      <c r="I21" s="231">
        <f t="shared" si="0"/>
        <v>0</v>
      </c>
    </row>
    <row r="22" spans="2:9" ht="12">
      <c r="B22" s="232"/>
      <c r="C22" s="233">
        <f aca="true" t="shared" si="1" ref="C22:H22">SUM(C8:C21)</f>
        <v>6</v>
      </c>
      <c r="D22" s="233">
        <f t="shared" si="1"/>
        <v>6</v>
      </c>
      <c r="E22" s="233">
        <f t="shared" si="1"/>
        <v>3</v>
      </c>
      <c r="F22" s="233">
        <f t="shared" si="1"/>
        <v>0</v>
      </c>
      <c r="G22" s="233">
        <f t="shared" si="1"/>
        <v>0</v>
      </c>
      <c r="H22" s="233">
        <f t="shared" si="1"/>
        <v>0</v>
      </c>
      <c r="I22" s="23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J8" sqref="J8"/>
    </sheetView>
  </sheetViews>
  <sheetFormatPr defaultColWidth="9.140625" defaultRowHeight="12.75"/>
  <cols>
    <col min="1" max="1" width="10.7109375" style="0" bestFit="1" customWidth="1"/>
  </cols>
  <sheetData>
    <row r="1" spans="1:8" ht="12">
      <c r="A1" s="38">
        <v>43756</v>
      </c>
      <c r="B1" s="228" t="s">
        <v>39</v>
      </c>
      <c r="C1" s="228" t="s">
        <v>570</v>
      </c>
      <c r="D1" s="228" t="s">
        <v>570</v>
      </c>
      <c r="E1" s="228" t="s">
        <v>570</v>
      </c>
      <c r="F1" s="228" t="s">
        <v>570</v>
      </c>
      <c r="G1" s="228" t="s">
        <v>570</v>
      </c>
      <c r="H1" s="228"/>
    </row>
    <row r="2" spans="2:8" ht="12">
      <c r="B2" s="228" t="s">
        <v>36</v>
      </c>
      <c r="C2" s="229">
        <v>43733</v>
      </c>
      <c r="D2" s="229">
        <v>43740</v>
      </c>
      <c r="E2" s="229">
        <v>43761</v>
      </c>
      <c r="F2" s="229">
        <v>43768</v>
      </c>
      <c r="G2" s="229">
        <v>43789</v>
      </c>
      <c r="H2" s="228"/>
    </row>
    <row r="3" spans="2:8" ht="12">
      <c r="B3" s="228" t="s">
        <v>571</v>
      </c>
      <c r="C3" s="228">
        <v>9</v>
      </c>
      <c r="D3" s="228">
        <v>8</v>
      </c>
      <c r="E3" s="228">
        <v>9</v>
      </c>
      <c r="F3" s="228">
        <v>9</v>
      </c>
      <c r="G3" s="228">
        <v>8.3</v>
      </c>
      <c r="H3" s="228"/>
    </row>
    <row r="4" spans="2:8" ht="12">
      <c r="B4" s="228"/>
      <c r="C4" s="228" t="s">
        <v>572</v>
      </c>
      <c r="D4" s="228" t="s">
        <v>573</v>
      </c>
      <c r="E4" s="228" t="s">
        <v>573</v>
      </c>
      <c r="F4" s="228" t="s">
        <v>572</v>
      </c>
      <c r="G4" s="228" t="s">
        <v>573</v>
      </c>
      <c r="H4" s="228"/>
    </row>
    <row r="5" spans="2:8" ht="12">
      <c r="B5" s="228" t="s">
        <v>574</v>
      </c>
      <c r="C5" s="228" t="s">
        <v>575</v>
      </c>
      <c r="D5" s="228" t="s">
        <v>576</v>
      </c>
      <c r="E5" s="228" t="s">
        <v>577</v>
      </c>
      <c r="F5" s="228" t="s">
        <v>578</v>
      </c>
      <c r="G5" s="228" t="s">
        <v>579</v>
      </c>
      <c r="H5" s="228"/>
    </row>
    <row r="6" spans="2:8" ht="12">
      <c r="B6" s="228" t="s">
        <v>580</v>
      </c>
      <c r="C6" s="228">
        <v>1</v>
      </c>
      <c r="D6" s="228">
        <v>2</v>
      </c>
      <c r="E6" s="228">
        <v>5</v>
      </c>
      <c r="F6" s="228">
        <v>6</v>
      </c>
      <c r="G6" s="228">
        <v>9</v>
      </c>
      <c r="H6" s="228"/>
    </row>
    <row r="7" spans="2:8" ht="12">
      <c r="B7" s="20"/>
      <c r="C7" s="20" t="s">
        <v>321</v>
      </c>
      <c r="D7" s="20" t="s">
        <v>321</v>
      </c>
      <c r="E7" s="20"/>
      <c r="F7" s="20"/>
      <c r="G7" s="20"/>
      <c r="H7" s="20"/>
    </row>
    <row r="8" spans="2:8" ht="14.25">
      <c r="B8" s="230" t="s">
        <v>581</v>
      </c>
      <c r="C8" s="234">
        <v>1</v>
      </c>
      <c r="D8" s="234">
        <v>1</v>
      </c>
      <c r="E8" s="234" t="s">
        <v>44</v>
      </c>
      <c r="F8" s="234">
        <v>1</v>
      </c>
      <c r="G8" s="234">
        <v>1</v>
      </c>
      <c r="H8" s="231">
        <f aca="true" t="shared" si="0" ref="H8:H21">SUM(C8:G8)</f>
        <v>4</v>
      </c>
    </row>
    <row r="9" spans="2:8" ht="14.25">
      <c r="B9" s="235" t="s">
        <v>582</v>
      </c>
      <c r="C9" s="236" t="s">
        <v>44</v>
      </c>
      <c r="D9" s="236">
        <v>1</v>
      </c>
      <c r="E9" s="236">
        <v>1</v>
      </c>
      <c r="F9" s="236">
        <v>1</v>
      </c>
      <c r="G9" s="237">
        <v>1</v>
      </c>
      <c r="H9" s="231">
        <f t="shared" si="0"/>
        <v>4</v>
      </c>
    </row>
    <row r="10" spans="2:8" ht="14.25">
      <c r="B10" s="230" t="s">
        <v>55</v>
      </c>
      <c r="C10" s="89">
        <v>1</v>
      </c>
      <c r="D10" s="89" t="s">
        <v>44</v>
      </c>
      <c r="E10" s="89">
        <v>1</v>
      </c>
      <c r="F10" s="89">
        <v>0</v>
      </c>
      <c r="G10" s="89">
        <v>1</v>
      </c>
      <c r="H10" s="231">
        <f t="shared" si="0"/>
        <v>3</v>
      </c>
    </row>
    <row r="11" spans="2:8" ht="14.25">
      <c r="B11" s="235" t="s">
        <v>583</v>
      </c>
      <c r="C11" s="236">
        <v>1</v>
      </c>
      <c r="D11" s="236" t="s">
        <v>44</v>
      </c>
      <c r="E11" s="236">
        <v>1</v>
      </c>
      <c r="F11" s="236">
        <v>0</v>
      </c>
      <c r="G11" s="236">
        <v>0</v>
      </c>
      <c r="H11" s="231">
        <f t="shared" si="0"/>
        <v>2</v>
      </c>
    </row>
    <row r="12" spans="2:8" ht="14.25">
      <c r="B12" s="230" t="s">
        <v>584</v>
      </c>
      <c r="C12" s="89">
        <v>1</v>
      </c>
      <c r="D12" s="89">
        <v>1</v>
      </c>
      <c r="E12" s="89" t="s">
        <v>44</v>
      </c>
      <c r="F12" s="89">
        <v>1</v>
      </c>
      <c r="G12" s="89" t="s">
        <v>44</v>
      </c>
      <c r="H12" s="231">
        <f t="shared" si="0"/>
        <v>3</v>
      </c>
    </row>
    <row r="13" spans="2:8" ht="14.25">
      <c r="B13" s="235" t="s">
        <v>585</v>
      </c>
      <c r="C13" s="236">
        <v>1</v>
      </c>
      <c r="D13" s="236">
        <v>0</v>
      </c>
      <c r="E13" s="236" t="s">
        <v>44</v>
      </c>
      <c r="F13" s="236">
        <v>0</v>
      </c>
      <c r="G13" s="236">
        <v>1</v>
      </c>
      <c r="H13" s="231">
        <f t="shared" si="0"/>
        <v>2</v>
      </c>
    </row>
    <row r="14" spans="2:8" ht="14.25">
      <c r="B14" s="230" t="s">
        <v>586</v>
      </c>
      <c r="C14" s="89">
        <v>1</v>
      </c>
      <c r="D14" s="89">
        <v>1</v>
      </c>
      <c r="E14" s="89">
        <v>1</v>
      </c>
      <c r="F14" s="89" t="s">
        <v>44</v>
      </c>
      <c r="G14" s="89" t="s">
        <v>49</v>
      </c>
      <c r="H14" s="231">
        <f t="shared" si="0"/>
        <v>3</v>
      </c>
    </row>
    <row r="15" spans="2:8" ht="14.25">
      <c r="B15" s="230" t="s">
        <v>76</v>
      </c>
      <c r="C15" s="89" t="s">
        <v>44</v>
      </c>
      <c r="D15" s="89">
        <v>1</v>
      </c>
      <c r="E15" s="89" t="s">
        <v>44</v>
      </c>
      <c r="F15" s="89" t="s">
        <v>44</v>
      </c>
      <c r="G15" s="89" t="s">
        <v>44</v>
      </c>
      <c r="H15" s="231">
        <f t="shared" si="0"/>
        <v>1</v>
      </c>
    </row>
    <row r="16" spans="2:8" ht="14.25">
      <c r="B16" s="230" t="s">
        <v>587</v>
      </c>
      <c r="C16" s="89" t="s">
        <v>44</v>
      </c>
      <c r="D16" s="89">
        <v>0</v>
      </c>
      <c r="E16" s="89" t="s">
        <v>86</v>
      </c>
      <c r="F16" s="89" t="s">
        <v>86</v>
      </c>
      <c r="G16" s="89">
        <v>0</v>
      </c>
      <c r="H16" s="231">
        <f t="shared" si="0"/>
        <v>0</v>
      </c>
    </row>
    <row r="17" spans="2:8" ht="14.25">
      <c r="B17" s="235" t="s">
        <v>284</v>
      </c>
      <c r="C17" s="236" t="s">
        <v>44</v>
      </c>
      <c r="D17" s="236">
        <v>0</v>
      </c>
      <c r="E17" s="236">
        <v>1</v>
      </c>
      <c r="F17" s="236">
        <v>1</v>
      </c>
      <c r="G17" s="236" t="s">
        <v>49</v>
      </c>
      <c r="H17" s="231">
        <f t="shared" si="0"/>
        <v>2</v>
      </c>
    </row>
    <row r="18" spans="2:8" ht="14.25">
      <c r="B18" s="230" t="s">
        <v>588</v>
      </c>
      <c r="C18" s="89" t="s">
        <v>44</v>
      </c>
      <c r="D18" s="89">
        <v>1</v>
      </c>
      <c r="E18" s="89" t="s">
        <v>44</v>
      </c>
      <c r="F18" s="89">
        <v>1</v>
      </c>
      <c r="G18" s="88" t="s">
        <v>49</v>
      </c>
      <c r="H18" s="231">
        <f t="shared" si="0"/>
        <v>2</v>
      </c>
    </row>
    <row r="19" spans="2:8" ht="14.25">
      <c r="B19" s="230" t="s">
        <v>589</v>
      </c>
      <c r="C19" s="89" t="s">
        <v>44</v>
      </c>
      <c r="D19" s="89" t="s">
        <v>44</v>
      </c>
      <c r="E19" s="89" t="s">
        <v>44</v>
      </c>
      <c r="F19" s="89">
        <v>1</v>
      </c>
      <c r="G19" s="89" t="s">
        <v>44</v>
      </c>
      <c r="H19" s="231">
        <f t="shared" si="0"/>
        <v>1</v>
      </c>
    </row>
    <row r="20" spans="2:8" ht="14.25">
      <c r="B20" s="235" t="s">
        <v>590</v>
      </c>
      <c r="C20" s="236" t="s">
        <v>44</v>
      </c>
      <c r="D20" s="236">
        <v>0</v>
      </c>
      <c r="E20" s="236">
        <v>1</v>
      </c>
      <c r="F20" s="236" t="s">
        <v>44</v>
      </c>
      <c r="G20" s="236">
        <v>1</v>
      </c>
      <c r="H20" s="231">
        <f t="shared" si="0"/>
        <v>2</v>
      </c>
    </row>
    <row r="21" spans="2:8" ht="14.25">
      <c r="B21" s="230" t="s">
        <v>591</v>
      </c>
      <c r="C21" s="69" t="s">
        <v>49</v>
      </c>
      <c r="D21" s="69" t="s">
        <v>49</v>
      </c>
      <c r="E21" s="69" t="s">
        <v>86</v>
      </c>
      <c r="F21" s="69" t="s">
        <v>86</v>
      </c>
      <c r="G21" s="69">
        <v>1</v>
      </c>
      <c r="H21" s="231">
        <f t="shared" si="0"/>
        <v>1</v>
      </c>
    </row>
    <row r="22" spans="2:8" ht="12">
      <c r="B22" s="232"/>
      <c r="C22" s="233">
        <f>SUM(C8:C21)</f>
        <v>6</v>
      </c>
      <c r="D22" s="233">
        <f>SUM(D8:D21)</f>
        <v>6</v>
      </c>
      <c r="E22" s="233">
        <f>SUM(E8:E21)</f>
        <v>6</v>
      </c>
      <c r="F22" s="233">
        <f>SUM(F8:F21)</f>
        <v>6</v>
      </c>
      <c r="G22" s="233">
        <f>SUM(G8:G21)</f>
        <v>6</v>
      </c>
      <c r="H22" s="23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129"/>
  <sheetViews>
    <sheetView zoomScalePageLayoutView="0" workbookViewId="0" topLeftCell="G1">
      <pane ySplit="1" topLeftCell="A2" activePane="bottomLeft" state="frozen"/>
      <selection pane="topLeft" activeCell="A1" sqref="A1"/>
      <selection pane="bottomLeft" activeCell="I116" sqref="I116"/>
    </sheetView>
  </sheetViews>
  <sheetFormatPr defaultColWidth="9.140625" defaultRowHeight="12.75"/>
  <cols>
    <col min="2" max="2" width="15.421875" style="0" customWidth="1"/>
    <col min="3" max="3" width="11.140625" style="0" customWidth="1"/>
    <col min="4" max="4" width="13.421875" style="0" customWidth="1"/>
    <col min="6" max="6" width="14.421875" style="0" customWidth="1"/>
    <col min="7" max="7" width="29.8515625" style="0" customWidth="1"/>
    <col min="8" max="8" width="22.7109375" style="0" customWidth="1"/>
    <col min="9" max="10" width="8.7109375" style="33" customWidth="1"/>
    <col min="11" max="11" width="9.00390625" style="33" customWidth="1"/>
    <col min="12" max="12" width="9.7109375" style="33" customWidth="1"/>
    <col min="13" max="13" width="8.28125" style="33" customWidth="1"/>
    <col min="14" max="14" width="8.140625" style="33" customWidth="1"/>
    <col min="15" max="15" width="9.140625" style="33" customWidth="1"/>
    <col min="16" max="16" width="7.28125" style="33" customWidth="1"/>
    <col min="17" max="17" width="7.8515625" style="33" customWidth="1"/>
    <col min="18" max="18" width="9.140625" style="33" customWidth="1"/>
    <col min="19" max="19" width="10.57421875" style="33" customWidth="1"/>
  </cols>
  <sheetData>
    <row r="1" spans="2:20" ht="12">
      <c r="B1" t="s">
        <v>36</v>
      </c>
      <c r="C1" t="s">
        <v>61</v>
      </c>
      <c r="D1" t="s">
        <v>60</v>
      </c>
      <c r="E1" t="s">
        <v>34</v>
      </c>
      <c r="F1" t="s">
        <v>35</v>
      </c>
      <c r="G1" t="s">
        <v>38</v>
      </c>
      <c r="H1" t="s">
        <v>134</v>
      </c>
      <c r="I1" s="50" t="s">
        <v>179</v>
      </c>
      <c r="J1" s="50" t="s">
        <v>122</v>
      </c>
      <c r="K1" s="50" t="s">
        <v>29</v>
      </c>
      <c r="L1" s="50" t="s">
        <v>123</v>
      </c>
      <c r="M1" s="191" t="s">
        <v>173</v>
      </c>
      <c r="N1" s="50" t="s">
        <v>56</v>
      </c>
      <c r="O1" s="50" t="s">
        <v>91</v>
      </c>
      <c r="P1" s="50" t="s">
        <v>119</v>
      </c>
      <c r="Q1" s="50" t="s">
        <v>90</v>
      </c>
      <c r="R1" s="50" t="s">
        <v>344</v>
      </c>
      <c r="S1" s="50" t="s">
        <v>293</v>
      </c>
      <c r="T1" s="50" t="s">
        <v>121</v>
      </c>
    </row>
    <row r="2" spans="1:20" ht="12">
      <c r="A2" s="186" t="s">
        <v>423</v>
      </c>
      <c r="I2" s="50"/>
      <c r="J2" s="50"/>
      <c r="K2" s="50"/>
      <c r="L2" s="50"/>
      <c r="M2" s="50"/>
      <c r="N2" s="50"/>
      <c r="O2" s="50"/>
      <c r="P2" s="50"/>
      <c r="Q2" s="50"/>
      <c r="R2" s="50"/>
      <c r="S2" s="50"/>
      <c r="T2" s="50"/>
    </row>
    <row r="3" spans="2:20" ht="24.75">
      <c r="B3" s="183" t="s">
        <v>342</v>
      </c>
      <c r="C3" s="183" t="s">
        <v>119</v>
      </c>
      <c r="D3" s="183" t="s">
        <v>528</v>
      </c>
      <c r="E3" s="183" t="s">
        <v>311</v>
      </c>
      <c r="F3" s="183" t="s">
        <v>118</v>
      </c>
      <c r="G3" s="183" t="s">
        <v>527</v>
      </c>
      <c r="H3" s="223" t="s">
        <v>526</v>
      </c>
      <c r="I3" s="50">
        <v>14</v>
      </c>
      <c r="J3" s="50"/>
      <c r="K3" s="50"/>
      <c r="L3" s="50"/>
      <c r="M3" s="50"/>
      <c r="N3" s="50"/>
      <c r="O3" s="50"/>
      <c r="P3" s="50">
        <v>1</v>
      </c>
      <c r="Q3" s="50"/>
      <c r="R3" s="50"/>
      <c r="S3" s="50"/>
      <c r="T3" s="50"/>
    </row>
    <row r="4" spans="1:20" ht="19.5">
      <c r="A4" s="183"/>
      <c r="B4" s="183" t="s">
        <v>342</v>
      </c>
      <c r="C4" s="183" t="s">
        <v>345</v>
      </c>
      <c r="D4" s="183" t="s">
        <v>29</v>
      </c>
      <c r="E4" s="183" t="s">
        <v>31</v>
      </c>
      <c r="F4" s="183" t="s">
        <v>118</v>
      </c>
      <c r="G4" s="183" t="s">
        <v>117</v>
      </c>
      <c r="H4" s="183"/>
      <c r="I4" s="50"/>
      <c r="J4" s="50"/>
      <c r="K4" s="50" t="s">
        <v>86</v>
      </c>
      <c r="L4" s="50"/>
      <c r="M4" s="50" t="s">
        <v>86</v>
      </c>
      <c r="N4" s="50"/>
      <c r="O4" s="50"/>
      <c r="P4" s="50"/>
      <c r="Q4" s="50"/>
      <c r="R4" s="50"/>
      <c r="S4" s="50"/>
      <c r="T4" s="50"/>
    </row>
    <row r="5" spans="1:20" s="11" customFormat="1" ht="12">
      <c r="A5" s="183"/>
      <c r="B5" s="183" t="s">
        <v>342</v>
      </c>
      <c r="C5" s="183" t="s">
        <v>56</v>
      </c>
      <c r="D5" s="183" t="s">
        <v>91</v>
      </c>
      <c r="E5" s="183" t="s">
        <v>31</v>
      </c>
      <c r="F5" s="183" t="s">
        <v>118</v>
      </c>
      <c r="G5" s="183" t="s">
        <v>117</v>
      </c>
      <c r="H5" s="183"/>
      <c r="I5" s="52"/>
      <c r="J5" s="52"/>
      <c r="K5" s="52"/>
      <c r="L5" s="52"/>
      <c r="M5" s="52"/>
      <c r="N5" s="52" t="s">
        <v>86</v>
      </c>
      <c r="O5" s="52" t="s">
        <v>86</v>
      </c>
      <c r="P5" s="52"/>
      <c r="Q5" s="52"/>
      <c r="R5" s="52"/>
      <c r="S5" s="52"/>
      <c r="T5" s="52"/>
    </row>
    <row r="6" spans="1:20" ht="12">
      <c r="A6" s="183"/>
      <c r="B6" s="183" t="s">
        <v>343</v>
      </c>
      <c r="C6" s="183" t="s">
        <v>122</v>
      </c>
      <c r="D6" s="183" t="s">
        <v>344</v>
      </c>
      <c r="E6" s="183" t="s">
        <v>30</v>
      </c>
      <c r="F6" s="183" t="s">
        <v>118</v>
      </c>
      <c r="G6" s="183" t="s">
        <v>117</v>
      </c>
      <c r="H6" s="183"/>
      <c r="I6" s="50"/>
      <c r="J6" s="50" t="s">
        <v>86</v>
      </c>
      <c r="K6" s="50"/>
      <c r="L6" s="50"/>
      <c r="M6" s="50"/>
      <c r="N6" s="50"/>
      <c r="O6" s="50"/>
      <c r="P6" s="50"/>
      <c r="Q6" s="50"/>
      <c r="R6" s="50" t="s">
        <v>86</v>
      </c>
      <c r="S6" s="50"/>
      <c r="T6" s="50"/>
    </row>
    <row r="7" spans="1:20" ht="19.5">
      <c r="A7" s="183"/>
      <c r="B7" s="183" t="s">
        <v>343</v>
      </c>
      <c r="C7" s="183" t="s">
        <v>123</v>
      </c>
      <c r="D7" s="183" t="s">
        <v>293</v>
      </c>
      <c r="E7" s="183" t="s">
        <v>346</v>
      </c>
      <c r="F7" s="183" t="s">
        <v>118</v>
      </c>
      <c r="G7" s="183" t="s">
        <v>426</v>
      </c>
      <c r="H7" s="183"/>
      <c r="I7" s="50"/>
      <c r="J7" s="50"/>
      <c r="K7" s="50"/>
      <c r="L7" s="50">
        <v>15</v>
      </c>
      <c r="M7" s="50"/>
      <c r="N7" s="50"/>
      <c r="O7" s="50"/>
      <c r="P7" s="50"/>
      <c r="Q7" s="50"/>
      <c r="R7" s="50"/>
      <c r="S7" s="50">
        <v>0</v>
      </c>
      <c r="T7" s="50"/>
    </row>
    <row r="8" spans="1:20" ht="12">
      <c r="A8" s="183"/>
      <c r="B8" s="183"/>
      <c r="C8" s="183" t="s">
        <v>90</v>
      </c>
      <c r="D8" s="183" t="s">
        <v>347</v>
      </c>
      <c r="E8" s="183"/>
      <c r="F8" s="183" t="s">
        <v>118</v>
      </c>
      <c r="G8" s="187"/>
      <c r="H8" s="187"/>
      <c r="I8" s="51"/>
      <c r="J8" s="51"/>
      <c r="K8" s="51"/>
      <c r="L8" s="51"/>
      <c r="M8" s="51"/>
      <c r="N8" s="51"/>
      <c r="O8" s="51"/>
      <c r="P8" s="51"/>
      <c r="Q8" s="192" t="s">
        <v>424</v>
      </c>
      <c r="R8" s="51"/>
      <c r="S8" s="51"/>
      <c r="T8" s="51"/>
    </row>
    <row r="9" spans="1:20" ht="12">
      <c r="A9" s="190" t="s">
        <v>348</v>
      </c>
      <c r="B9" s="188"/>
      <c r="C9" s="188"/>
      <c r="D9" s="188"/>
      <c r="E9" s="188"/>
      <c r="F9" s="188"/>
      <c r="G9" s="188"/>
      <c r="H9" s="188"/>
      <c r="I9" s="189"/>
      <c r="J9" s="189"/>
      <c r="K9" s="189"/>
      <c r="L9" s="189"/>
      <c r="M9" s="189"/>
      <c r="N9" s="189"/>
      <c r="O9" s="189"/>
      <c r="P9" s="189"/>
      <c r="Q9" s="189"/>
      <c r="R9" s="189"/>
      <c r="S9" s="189"/>
      <c r="T9" s="189"/>
    </row>
    <row r="10" spans="1:20" ht="19.5">
      <c r="A10" s="183"/>
      <c r="B10" s="183" t="s">
        <v>349</v>
      </c>
      <c r="C10" s="183" t="s">
        <v>119</v>
      </c>
      <c r="D10" s="183" t="s">
        <v>293</v>
      </c>
      <c r="E10" s="183" t="s">
        <v>311</v>
      </c>
      <c r="F10" s="183" t="s">
        <v>350</v>
      </c>
      <c r="G10" s="183" t="s">
        <v>433</v>
      </c>
      <c r="H10" s="183"/>
      <c r="I10" s="50"/>
      <c r="J10" s="50"/>
      <c r="K10" s="50"/>
      <c r="L10" s="50"/>
      <c r="M10" s="50"/>
      <c r="N10" s="50"/>
      <c r="O10" s="50"/>
      <c r="P10" s="50" t="s">
        <v>432</v>
      </c>
      <c r="Q10" s="50"/>
      <c r="R10" s="50"/>
      <c r="S10" s="50" t="s">
        <v>431</v>
      </c>
      <c r="T10" s="50"/>
    </row>
    <row r="11" spans="1:20" ht="19.5">
      <c r="A11" s="183"/>
      <c r="B11" s="183" t="s">
        <v>351</v>
      </c>
      <c r="C11" s="183" t="s">
        <v>352</v>
      </c>
      <c r="D11" s="183" t="s">
        <v>56</v>
      </c>
      <c r="E11" s="183" t="s">
        <v>106</v>
      </c>
      <c r="F11" s="183" t="s">
        <v>353</v>
      </c>
      <c r="G11" s="183" t="s">
        <v>436</v>
      </c>
      <c r="H11" s="183"/>
      <c r="I11" s="52"/>
      <c r="J11" s="52"/>
      <c r="K11" s="52" t="s">
        <v>432</v>
      </c>
      <c r="L11" s="52"/>
      <c r="M11" s="52"/>
      <c r="N11" s="52" t="s">
        <v>431</v>
      </c>
      <c r="O11" s="52"/>
      <c r="P11" s="52"/>
      <c r="Q11" s="52"/>
      <c r="R11" s="52"/>
      <c r="S11" s="52"/>
      <c r="T11" s="52"/>
    </row>
    <row r="12" spans="1:20" ht="19.5">
      <c r="A12" s="183"/>
      <c r="B12" s="183" t="s">
        <v>351</v>
      </c>
      <c r="C12" s="183" t="s">
        <v>91</v>
      </c>
      <c r="D12" s="183" t="s">
        <v>122</v>
      </c>
      <c r="E12" s="183" t="s">
        <v>31</v>
      </c>
      <c r="F12" s="183" t="s">
        <v>354</v>
      </c>
      <c r="G12" s="183" t="s">
        <v>434</v>
      </c>
      <c r="H12" s="183"/>
      <c r="I12" s="52"/>
      <c r="J12" s="52" t="s">
        <v>432</v>
      </c>
      <c r="K12" s="52"/>
      <c r="L12" s="52"/>
      <c r="M12" s="52"/>
      <c r="N12" s="52"/>
      <c r="O12" s="52" t="s">
        <v>431</v>
      </c>
      <c r="P12" s="52"/>
      <c r="Q12" s="52"/>
      <c r="R12" s="52"/>
      <c r="S12" s="52"/>
      <c r="T12" s="52"/>
    </row>
    <row r="13" spans="1:20" ht="19.5">
      <c r="A13" s="183"/>
      <c r="B13" s="183" t="s">
        <v>351</v>
      </c>
      <c r="C13" s="183" t="s">
        <v>90</v>
      </c>
      <c r="D13" s="183" t="s">
        <v>344</v>
      </c>
      <c r="E13" s="183" t="s">
        <v>114</v>
      </c>
      <c r="F13" s="183" t="s">
        <v>355</v>
      </c>
      <c r="G13" s="183" t="s">
        <v>435</v>
      </c>
      <c r="H13" s="183"/>
      <c r="I13" s="52"/>
      <c r="J13" s="52"/>
      <c r="K13" s="52"/>
      <c r="L13" s="52"/>
      <c r="M13" s="52"/>
      <c r="N13" s="52"/>
      <c r="O13" s="52"/>
      <c r="P13" s="52"/>
      <c r="Q13" s="52" t="s">
        <v>432</v>
      </c>
      <c r="R13" s="52" t="s">
        <v>431</v>
      </c>
      <c r="S13" s="52"/>
      <c r="T13" s="52"/>
    </row>
    <row r="14" spans="1:20" ht="12">
      <c r="A14" s="190" t="s">
        <v>356</v>
      </c>
      <c r="B14" s="188"/>
      <c r="C14" s="188"/>
      <c r="D14" s="188"/>
      <c r="E14" s="188"/>
      <c r="F14" s="188"/>
      <c r="G14" s="188"/>
      <c r="H14" s="188"/>
      <c r="I14" s="189"/>
      <c r="J14" s="189"/>
      <c r="K14" s="189"/>
      <c r="L14" s="189"/>
      <c r="M14" s="189"/>
      <c r="N14" s="189"/>
      <c r="O14" s="189"/>
      <c r="P14" s="189"/>
      <c r="Q14" s="189"/>
      <c r="R14" s="189"/>
      <c r="S14" s="189"/>
      <c r="T14" s="189"/>
    </row>
    <row r="15" spans="1:20" ht="19.5">
      <c r="A15" s="183"/>
      <c r="B15" s="183" t="s">
        <v>357</v>
      </c>
      <c r="C15" s="183" t="s">
        <v>91</v>
      </c>
      <c r="D15" s="183" t="s">
        <v>293</v>
      </c>
      <c r="E15" s="183" t="s">
        <v>31</v>
      </c>
      <c r="F15" s="183" t="s">
        <v>125</v>
      </c>
      <c r="G15" s="183" t="s">
        <v>437</v>
      </c>
      <c r="H15" s="183"/>
      <c r="I15" s="52"/>
      <c r="J15" s="52"/>
      <c r="K15" s="52"/>
      <c r="L15" s="52"/>
      <c r="M15" s="52"/>
      <c r="N15" s="52"/>
      <c r="O15" s="52">
        <v>14</v>
      </c>
      <c r="P15" s="52"/>
      <c r="Q15" s="52"/>
      <c r="R15" s="52"/>
      <c r="S15" s="52">
        <v>1</v>
      </c>
      <c r="T15" s="52"/>
    </row>
    <row r="16" spans="1:20" ht="19.5">
      <c r="A16" s="183"/>
      <c r="B16" s="183" t="s">
        <v>358</v>
      </c>
      <c r="C16" s="183" t="s">
        <v>344</v>
      </c>
      <c r="D16" s="183" t="s">
        <v>56</v>
      </c>
      <c r="E16" s="183" t="s">
        <v>31</v>
      </c>
      <c r="F16" s="183" t="s">
        <v>125</v>
      </c>
      <c r="G16" s="183" t="s">
        <v>445</v>
      </c>
      <c r="H16" s="183"/>
      <c r="I16" s="52"/>
      <c r="J16" s="52"/>
      <c r="K16" s="52"/>
      <c r="L16" s="52"/>
      <c r="M16" s="52"/>
      <c r="N16" s="52">
        <v>2</v>
      </c>
      <c r="O16" s="52"/>
      <c r="P16" s="52"/>
      <c r="Q16" s="52"/>
      <c r="R16" s="52">
        <v>13</v>
      </c>
      <c r="S16" s="52"/>
      <c r="T16" s="52"/>
    </row>
    <row r="17" spans="1:20" ht="19.5">
      <c r="A17" s="183"/>
      <c r="B17" s="183" t="s">
        <v>358</v>
      </c>
      <c r="C17" s="183" t="s">
        <v>442</v>
      </c>
      <c r="D17" s="183" t="s">
        <v>528</v>
      </c>
      <c r="E17" s="183" t="s">
        <v>311</v>
      </c>
      <c r="F17" s="183" t="s">
        <v>125</v>
      </c>
      <c r="G17" s="183" t="s">
        <v>443</v>
      </c>
      <c r="H17" s="183"/>
      <c r="I17" s="52">
        <v>0</v>
      </c>
      <c r="J17" s="52"/>
      <c r="K17" s="52">
        <v>15</v>
      </c>
      <c r="L17" s="52"/>
      <c r="M17" s="52"/>
      <c r="N17" s="52"/>
      <c r="O17" s="52"/>
      <c r="P17" s="52"/>
      <c r="Q17" s="52"/>
      <c r="R17" s="52"/>
      <c r="S17" s="52"/>
      <c r="T17" s="52"/>
    </row>
    <row r="18" spans="1:20" ht="19.5">
      <c r="A18" s="183"/>
      <c r="B18" s="183" t="s">
        <v>358</v>
      </c>
      <c r="C18" s="183" t="s">
        <v>123</v>
      </c>
      <c r="D18" s="183" t="s">
        <v>173</v>
      </c>
      <c r="E18" s="183" t="s">
        <v>124</v>
      </c>
      <c r="F18" s="183" t="s">
        <v>125</v>
      </c>
      <c r="G18" s="183" t="s">
        <v>441</v>
      </c>
      <c r="H18" s="183"/>
      <c r="I18" s="52"/>
      <c r="J18" s="52"/>
      <c r="K18" s="52"/>
      <c r="L18" s="52">
        <v>14</v>
      </c>
      <c r="M18" s="52">
        <v>1</v>
      </c>
      <c r="N18" s="52"/>
      <c r="O18" s="52"/>
      <c r="P18" s="52"/>
      <c r="Q18" s="52"/>
      <c r="R18" s="52"/>
      <c r="S18" s="52"/>
      <c r="T18" s="52"/>
    </row>
    <row r="19" spans="1:20" ht="19.5">
      <c r="A19" s="183"/>
      <c r="B19" s="183" t="s">
        <v>358</v>
      </c>
      <c r="C19" s="183" t="s">
        <v>122</v>
      </c>
      <c r="D19" s="183" t="s">
        <v>90</v>
      </c>
      <c r="E19" s="183" t="s">
        <v>30</v>
      </c>
      <c r="F19" s="183" t="s">
        <v>125</v>
      </c>
      <c r="G19" s="183" t="s">
        <v>444</v>
      </c>
      <c r="H19" s="183"/>
      <c r="I19" s="52"/>
      <c r="J19" s="52">
        <v>1</v>
      </c>
      <c r="K19" s="52"/>
      <c r="L19" s="52"/>
      <c r="M19" s="52"/>
      <c r="N19" s="52"/>
      <c r="O19" s="52"/>
      <c r="P19" s="52"/>
      <c r="Q19" s="52">
        <v>14</v>
      </c>
      <c r="R19" s="52"/>
      <c r="S19" s="52"/>
      <c r="T19" s="52"/>
    </row>
    <row r="20" spans="1:20" ht="12">
      <c r="A20" s="183"/>
      <c r="B20" s="183"/>
      <c r="C20" s="183" t="s">
        <v>119</v>
      </c>
      <c r="D20" s="183" t="s">
        <v>347</v>
      </c>
      <c r="E20" s="183"/>
      <c r="F20" s="183" t="s">
        <v>125</v>
      </c>
      <c r="G20" s="187"/>
      <c r="H20" s="187"/>
      <c r="I20" s="51"/>
      <c r="J20" s="51"/>
      <c r="K20" s="51"/>
      <c r="L20" s="51"/>
      <c r="M20" s="51"/>
      <c r="N20" s="51"/>
      <c r="O20" s="51"/>
      <c r="P20" s="192" t="s">
        <v>424</v>
      </c>
      <c r="Q20" s="51"/>
      <c r="R20" s="51"/>
      <c r="S20" s="51"/>
      <c r="T20" s="51"/>
    </row>
    <row r="21" spans="1:20" ht="12">
      <c r="A21" s="188" t="s">
        <v>359</v>
      </c>
      <c r="B21" s="188"/>
      <c r="C21" s="188"/>
      <c r="D21" s="188"/>
      <c r="E21" s="188"/>
      <c r="F21" s="188"/>
      <c r="G21" s="188"/>
      <c r="H21" s="188"/>
      <c r="I21" s="189"/>
      <c r="J21" s="189"/>
      <c r="K21" s="189"/>
      <c r="L21" s="189"/>
      <c r="M21" s="189"/>
      <c r="N21" s="189"/>
      <c r="O21" s="189"/>
      <c r="P21" s="189"/>
      <c r="Q21" s="189"/>
      <c r="R21" s="189"/>
      <c r="S21" s="189"/>
      <c r="T21" s="189"/>
    </row>
    <row r="22" spans="1:20" ht="12">
      <c r="A22" s="183"/>
      <c r="B22" s="183" t="s">
        <v>360</v>
      </c>
      <c r="C22" s="183" t="s">
        <v>56</v>
      </c>
      <c r="D22" s="183" t="s">
        <v>29</v>
      </c>
      <c r="E22" s="183" t="s">
        <v>31</v>
      </c>
      <c r="F22" s="183" t="s">
        <v>126</v>
      </c>
      <c r="G22" s="183" t="s">
        <v>117</v>
      </c>
      <c r="H22" s="183"/>
      <c r="I22" s="52"/>
      <c r="J22" s="52"/>
      <c r="K22" s="52" t="s">
        <v>86</v>
      </c>
      <c r="L22" s="52"/>
      <c r="M22" s="52"/>
      <c r="N22" s="52" t="s">
        <v>86</v>
      </c>
      <c r="O22" s="52"/>
      <c r="P22" s="52"/>
      <c r="Q22" s="52"/>
      <c r="R22" s="52"/>
      <c r="S22" s="52"/>
      <c r="T22" s="52"/>
    </row>
    <row r="23" spans="1:20" ht="12">
      <c r="A23" s="183"/>
      <c r="B23" s="183" t="s">
        <v>360</v>
      </c>
      <c r="C23" s="183" t="s">
        <v>90</v>
      </c>
      <c r="D23" s="183" t="s">
        <v>91</v>
      </c>
      <c r="E23" s="183" t="s">
        <v>114</v>
      </c>
      <c r="F23" s="183" t="s">
        <v>126</v>
      </c>
      <c r="G23" s="183" t="s">
        <v>117</v>
      </c>
      <c r="H23" s="183"/>
      <c r="I23" s="52"/>
      <c r="J23" s="52"/>
      <c r="K23" s="52"/>
      <c r="L23" s="52"/>
      <c r="M23" s="52"/>
      <c r="N23" s="52"/>
      <c r="O23" s="52" t="s">
        <v>86</v>
      </c>
      <c r="P23" s="52"/>
      <c r="Q23" s="52" t="s">
        <v>86</v>
      </c>
      <c r="R23" s="52"/>
      <c r="S23" s="52"/>
      <c r="T23" s="52"/>
    </row>
    <row r="24" spans="1:20" ht="12">
      <c r="A24" s="183"/>
      <c r="B24" s="183" t="s">
        <v>360</v>
      </c>
      <c r="C24" s="183" t="s">
        <v>293</v>
      </c>
      <c r="D24" s="183" t="s">
        <v>173</v>
      </c>
      <c r="E24" s="183" t="s">
        <v>31</v>
      </c>
      <c r="F24" s="183" t="s">
        <v>126</v>
      </c>
      <c r="G24" s="183" t="s">
        <v>117</v>
      </c>
      <c r="H24" s="183"/>
      <c r="I24" s="52"/>
      <c r="J24" s="52"/>
      <c r="K24" s="52"/>
      <c r="L24" s="52"/>
      <c r="M24" s="52" t="s">
        <v>86</v>
      </c>
      <c r="N24" s="52"/>
      <c r="O24" s="52"/>
      <c r="P24" s="52"/>
      <c r="Q24" s="52"/>
      <c r="R24" s="52"/>
      <c r="S24" s="52" t="s">
        <v>86</v>
      </c>
      <c r="T24" s="52"/>
    </row>
    <row r="25" spans="1:20" ht="19.5">
      <c r="A25" s="183"/>
      <c r="B25" s="183" t="s">
        <v>361</v>
      </c>
      <c r="C25" s="183" t="s">
        <v>123</v>
      </c>
      <c r="D25" s="183" t="s">
        <v>119</v>
      </c>
      <c r="E25" s="183" t="s">
        <v>124</v>
      </c>
      <c r="F25" s="183" t="s">
        <v>126</v>
      </c>
      <c r="G25" s="183" t="s">
        <v>446</v>
      </c>
      <c r="H25" s="183"/>
      <c r="I25" s="52"/>
      <c r="J25" s="52"/>
      <c r="K25" s="52"/>
      <c r="L25" s="52">
        <v>13</v>
      </c>
      <c r="M25" s="52"/>
      <c r="N25" s="52"/>
      <c r="O25" s="52"/>
      <c r="P25" s="52">
        <v>2</v>
      </c>
      <c r="Q25" s="52"/>
      <c r="R25" s="52"/>
      <c r="S25" s="52"/>
      <c r="T25" s="52"/>
    </row>
    <row r="26" spans="1:20" ht="19.5">
      <c r="A26" s="183"/>
      <c r="B26" s="183" t="s">
        <v>361</v>
      </c>
      <c r="C26" s="183" t="s">
        <v>344</v>
      </c>
      <c r="D26" s="183" t="s">
        <v>528</v>
      </c>
      <c r="E26" s="183" t="s">
        <v>114</v>
      </c>
      <c r="F26" s="183" t="s">
        <v>126</v>
      </c>
      <c r="G26" s="183" t="s">
        <v>447</v>
      </c>
      <c r="H26" s="183"/>
      <c r="I26" s="52">
        <v>15</v>
      </c>
      <c r="J26" s="52"/>
      <c r="K26" s="52"/>
      <c r="L26" s="52"/>
      <c r="M26" s="52"/>
      <c r="N26" s="52"/>
      <c r="O26" s="52"/>
      <c r="P26" s="52"/>
      <c r="Q26" s="52"/>
      <c r="R26" s="52">
        <v>0</v>
      </c>
      <c r="S26" s="52"/>
      <c r="T26" s="52"/>
    </row>
    <row r="27" spans="1:20" ht="12">
      <c r="A27" s="183"/>
      <c r="B27" s="183"/>
      <c r="C27" s="183" t="s">
        <v>122</v>
      </c>
      <c r="D27" s="183" t="s">
        <v>347</v>
      </c>
      <c r="E27" s="183"/>
      <c r="F27" s="183" t="s">
        <v>126</v>
      </c>
      <c r="G27" s="187"/>
      <c r="H27" s="187"/>
      <c r="I27" s="51"/>
      <c r="J27" s="192" t="s">
        <v>424</v>
      </c>
      <c r="K27" s="51"/>
      <c r="L27" s="51"/>
      <c r="M27" s="51"/>
      <c r="N27" s="51"/>
      <c r="O27" s="51"/>
      <c r="P27" s="51"/>
      <c r="Q27" s="51"/>
      <c r="R27" s="51"/>
      <c r="S27" s="51"/>
      <c r="T27" s="51"/>
    </row>
    <row r="28" spans="1:20" ht="12">
      <c r="A28" s="190" t="s">
        <v>362</v>
      </c>
      <c r="B28" s="188" t="s">
        <v>363</v>
      </c>
      <c r="C28" s="188"/>
      <c r="D28" s="188"/>
      <c r="E28" s="188"/>
      <c r="F28" s="188"/>
      <c r="G28" s="188"/>
      <c r="H28" s="188"/>
      <c r="I28" s="189"/>
      <c r="J28" s="189"/>
      <c r="K28" s="189"/>
      <c r="L28" s="189"/>
      <c r="M28" s="189"/>
      <c r="N28" s="189"/>
      <c r="O28" s="189"/>
      <c r="P28" s="189"/>
      <c r="Q28" s="189"/>
      <c r="R28" s="189"/>
      <c r="S28" s="189"/>
      <c r="T28" s="189"/>
    </row>
    <row r="29" spans="1:20" ht="30">
      <c r="A29" s="183"/>
      <c r="B29" s="183" t="s">
        <v>101</v>
      </c>
      <c r="C29" s="183" t="s">
        <v>448</v>
      </c>
      <c r="D29" s="183" t="s">
        <v>364</v>
      </c>
      <c r="E29" s="183" t="s">
        <v>365</v>
      </c>
      <c r="F29" s="183" t="s">
        <v>366</v>
      </c>
      <c r="G29" s="183" t="s">
        <v>449</v>
      </c>
      <c r="H29" s="183"/>
      <c r="I29" s="52" t="s">
        <v>192</v>
      </c>
      <c r="J29" s="52"/>
      <c r="K29" s="52" t="s">
        <v>185</v>
      </c>
      <c r="L29" s="52"/>
      <c r="M29" s="52"/>
      <c r="N29" s="52"/>
      <c r="O29" s="52"/>
      <c r="P29" s="52"/>
      <c r="Q29" s="52"/>
      <c r="R29" s="52"/>
      <c r="S29" s="52"/>
      <c r="T29" s="52"/>
    </row>
    <row r="30" spans="1:20" ht="30">
      <c r="A30" s="183"/>
      <c r="B30" s="183" t="s">
        <v>101</v>
      </c>
      <c r="C30" s="183" t="s">
        <v>450</v>
      </c>
      <c r="D30" s="183" t="s">
        <v>121</v>
      </c>
      <c r="E30" s="183" t="s">
        <v>367</v>
      </c>
      <c r="F30" s="183" t="s">
        <v>368</v>
      </c>
      <c r="G30" s="183" t="s">
        <v>451</v>
      </c>
      <c r="H30" s="183"/>
      <c r="I30" s="52"/>
      <c r="J30" s="52"/>
      <c r="K30" s="52"/>
      <c r="L30" s="52"/>
      <c r="M30" s="52"/>
      <c r="N30" s="52"/>
      <c r="O30" s="52"/>
      <c r="P30" s="52" t="s">
        <v>192</v>
      </c>
      <c r="Q30" s="52"/>
      <c r="R30" s="52"/>
      <c r="S30" s="52"/>
      <c r="T30" s="52" t="s">
        <v>185</v>
      </c>
    </row>
    <row r="31" spans="1:20" ht="30">
      <c r="A31" s="183"/>
      <c r="B31" s="183" t="s">
        <v>101</v>
      </c>
      <c r="C31" s="183" t="s">
        <v>452</v>
      </c>
      <c r="D31" s="183" t="s">
        <v>369</v>
      </c>
      <c r="E31" s="183" t="s">
        <v>370</v>
      </c>
      <c r="F31" s="183" t="s">
        <v>371</v>
      </c>
      <c r="G31" s="183" t="s">
        <v>453</v>
      </c>
      <c r="H31" s="183"/>
      <c r="I31" s="52"/>
      <c r="J31" s="52" t="s">
        <v>185</v>
      </c>
      <c r="K31" s="52"/>
      <c r="L31" s="52" t="s">
        <v>192</v>
      </c>
      <c r="M31" s="52"/>
      <c r="N31" s="52"/>
      <c r="O31" s="52"/>
      <c r="P31" s="52"/>
      <c r="Q31" s="52"/>
      <c r="R31" s="52"/>
      <c r="S31" s="52"/>
      <c r="T31" s="52"/>
    </row>
    <row r="32" spans="1:20" ht="12">
      <c r="A32" s="239"/>
      <c r="B32" s="239" t="s">
        <v>427</v>
      </c>
      <c r="C32" s="239" t="s">
        <v>454</v>
      </c>
      <c r="D32" s="239" t="s">
        <v>173</v>
      </c>
      <c r="E32" s="239" t="s">
        <v>31</v>
      </c>
      <c r="F32" s="239" t="s">
        <v>372</v>
      </c>
      <c r="G32" s="239" t="s">
        <v>455</v>
      </c>
      <c r="H32" s="239"/>
      <c r="I32" s="52"/>
      <c r="J32" s="52"/>
      <c r="K32" s="52"/>
      <c r="L32" s="52"/>
      <c r="M32" s="52" t="s">
        <v>192</v>
      </c>
      <c r="N32" s="52"/>
      <c r="O32" s="52"/>
      <c r="P32" s="52"/>
      <c r="Q32" s="52" t="s">
        <v>185</v>
      </c>
      <c r="R32" s="52"/>
      <c r="S32" s="52"/>
      <c r="T32" s="52"/>
    </row>
    <row r="33" spans="1:20" ht="12">
      <c r="A33" s="240"/>
      <c r="B33" s="240"/>
      <c r="C33" s="240"/>
      <c r="D33" s="240"/>
      <c r="E33" s="240"/>
      <c r="F33" s="240"/>
      <c r="G33" s="240"/>
      <c r="H33" s="240"/>
      <c r="I33" s="52"/>
      <c r="J33" s="52"/>
      <c r="K33" s="52"/>
      <c r="L33" s="52"/>
      <c r="M33" s="52"/>
      <c r="N33" s="52"/>
      <c r="O33" s="52"/>
      <c r="P33" s="52"/>
      <c r="Q33" s="52"/>
      <c r="R33" s="52"/>
      <c r="S33" s="52"/>
      <c r="T33" s="52"/>
    </row>
    <row r="34" spans="1:20" ht="12">
      <c r="A34" s="188" t="s">
        <v>373</v>
      </c>
      <c r="B34" s="188"/>
      <c r="C34" s="188"/>
      <c r="D34" s="188"/>
      <c r="E34" s="188"/>
      <c r="F34" s="188"/>
      <c r="G34" s="188"/>
      <c r="H34" s="188"/>
      <c r="I34" s="189"/>
      <c r="J34" s="189"/>
      <c r="K34" s="189"/>
      <c r="L34" s="189"/>
      <c r="M34" s="189"/>
      <c r="N34" s="189"/>
      <c r="O34" s="189"/>
      <c r="P34" s="189"/>
      <c r="Q34" s="189"/>
      <c r="R34" s="189"/>
      <c r="S34" s="189"/>
      <c r="T34" s="189"/>
    </row>
    <row r="35" spans="1:20" ht="19.5">
      <c r="A35" s="184"/>
      <c r="B35" s="185" t="s">
        <v>374</v>
      </c>
      <c r="C35" s="185" t="s">
        <v>375</v>
      </c>
      <c r="D35" s="185" t="s">
        <v>309</v>
      </c>
      <c r="E35" s="185" t="s">
        <v>31</v>
      </c>
      <c r="F35" s="185" t="s">
        <v>376</v>
      </c>
      <c r="G35" s="184" t="s">
        <v>117</v>
      </c>
      <c r="H35" s="184"/>
      <c r="I35" s="51"/>
      <c r="J35" s="51"/>
      <c r="K35" s="51"/>
      <c r="L35" s="51"/>
      <c r="M35" s="51"/>
      <c r="N35" s="51"/>
      <c r="O35" s="51"/>
      <c r="P35" s="51"/>
      <c r="Q35" s="51"/>
      <c r="R35" s="51"/>
      <c r="S35" s="51"/>
      <c r="T35" s="51"/>
    </row>
    <row r="36" spans="1:20" ht="12">
      <c r="A36" s="183"/>
      <c r="B36" s="183" t="s">
        <v>377</v>
      </c>
      <c r="C36" s="183" t="s">
        <v>344</v>
      </c>
      <c r="D36" s="183" t="s">
        <v>173</v>
      </c>
      <c r="E36" s="183" t="s">
        <v>31</v>
      </c>
      <c r="F36" s="183" t="s">
        <v>196</v>
      </c>
      <c r="G36" s="183" t="s">
        <v>117</v>
      </c>
      <c r="H36" s="183"/>
      <c r="I36" s="52"/>
      <c r="J36" s="52"/>
      <c r="K36" s="52"/>
      <c r="L36" s="52"/>
      <c r="M36" s="52" t="s">
        <v>86</v>
      </c>
      <c r="N36" s="52"/>
      <c r="O36" s="52"/>
      <c r="P36" s="52"/>
      <c r="Q36" s="52"/>
      <c r="R36" s="52" t="s">
        <v>86</v>
      </c>
      <c r="S36" s="52"/>
      <c r="T36" s="52"/>
    </row>
    <row r="37" spans="1:20" ht="19.5">
      <c r="A37" s="183"/>
      <c r="B37" s="183" t="s">
        <v>377</v>
      </c>
      <c r="C37" s="183" t="s">
        <v>90</v>
      </c>
      <c r="D37" s="183" t="s">
        <v>528</v>
      </c>
      <c r="E37" s="183" t="s">
        <v>114</v>
      </c>
      <c r="F37" s="183" t="s">
        <v>196</v>
      </c>
      <c r="G37" s="183" t="s">
        <v>458</v>
      </c>
      <c r="H37" s="183"/>
      <c r="I37" s="52">
        <v>15</v>
      </c>
      <c r="J37" s="52"/>
      <c r="K37" s="52"/>
      <c r="L37" s="52"/>
      <c r="M37" s="52"/>
      <c r="N37" s="52"/>
      <c r="O37" s="52"/>
      <c r="P37" s="52"/>
      <c r="Q37" s="52">
        <v>0</v>
      </c>
      <c r="R37" s="52"/>
      <c r="S37" s="52"/>
      <c r="T37" s="52"/>
    </row>
    <row r="38" spans="1:20" ht="19.5">
      <c r="A38" s="183"/>
      <c r="B38" s="183" t="s">
        <v>377</v>
      </c>
      <c r="C38" s="183" t="s">
        <v>119</v>
      </c>
      <c r="D38" s="183" t="s">
        <v>91</v>
      </c>
      <c r="E38" s="183" t="s">
        <v>114</v>
      </c>
      <c r="F38" s="183" t="s">
        <v>196</v>
      </c>
      <c r="G38" s="183" t="s">
        <v>459</v>
      </c>
      <c r="H38" s="183"/>
      <c r="I38" s="52"/>
      <c r="J38" s="52"/>
      <c r="K38" s="52"/>
      <c r="L38" s="52"/>
      <c r="M38" s="52"/>
      <c r="N38" s="52"/>
      <c r="O38" s="52">
        <v>2</v>
      </c>
      <c r="P38" s="52">
        <v>13</v>
      </c>
      <c r="Q38" s="52"/>
      <c r="R38" s="52"/>
      <c r="S38" s="52"/>
      <c r="T38" s="52"/>
    </row>
    <row r="39" spans="1:20" ht="12">
      <c r="A39" s="183"/>
      <c r="B39" s="183" t="s">
        <v>378</v>
      </c>
      <c r="C39" s="183" t="s">
        <v>122</v>
      </c>
      <c r="D39" s="183" t="s">
        <v>123</v>
      </c>
      <c r="E39" s="183" t="s">
        <v>30</v>
      </c>
      <c r="F39" s="183" t="s">
        <v>196</v>
      </c>
      <c r="G39" s="183" t="s">
        <v>117</v>
      </c>
      <c r="H39" s="183"/>
      <c r="I39" s="52"/>
      <c r="J39" s="209" t="s">
        <v>86</v>
      </c>
      <c r="K39" s="52"/>
      <c r="L39" s="209" t="s">
        <v>86</v>
      </c>
      <c r="M39" s="52"/>
      <c r="N39" s="52"/>
      <c r="O39" s="52"/>
      <c r="P39" s="52"/>
      <c r="Q39" s="52"/>
      <c r="R39" s="52"/>
      <c r="S39" s="52"/>
      <c r="T39" s="52"/>
    </row>
    <row r="40" spans="1:20" ht="19.5">
      <c r="A40" s="183"/>
      <c r="B40" s="183" t="s">
        <v>378</v>
      </c>
      <c r="C40" s="183" t="s">
        <v>293</v>
      </c>
      <c r="D40" s="183" t="s">
        <v>29</v>
      </c>
      <c r="E40" s="183" t="s">
        <v>106</v>
      </c>
      <c r="F40" s="183" t="s">
        <v>196</v>
      </c>
      <c r="G40" s="183" t="s">
        <v>117</v>
      </c>
      <c r="H40" s="183"/>
      <c r="I40" s="52"/>
      <c r="J40" s="52"/>
      <c r="K40" s="52" t="s">
        <v>86</v>
      </c>
      <c r="L40" s="52"/>
      <c r="M40" s="52"/>
      <c r="N40" s="52"/>
      <c r="O40" s="52"/>
      <c r="P40" s="52"/>
      <c r="Q40" s="52"/>
      <c r="R40" s="52"/>
      <c r="S40" s="52" t="s">
        <v>86</v>
      </c>
      <c r="T40" s="52"/>
    </row>
    <row r="41" spans="1:20" ht="12">
      <c r="A41" s="183"/>
      <c r="B41" s="183"/>
      <c r="C41" s="183" t="s">
        <v>56</v>
      </c>
      <c r="D41" s="183" t="s">
        <v>347</v>
      </c>
      <c r="E41" s="183"/>
      <c r="F41" s="183" t="s">
        <v>196</v>
      </c>
      <c r="G41" s="187"/>
      <c r="H41" s="187"/>
      <c r="I41" s="51"/>
      <c r="J41" s="51"/>
      <c r="K41" s="51"/>
      <c r="L41" s="51"/>
      <c r="M41" s="51"/>
      <c r="N41" s="192" t="s">
        <v>424</v>
      </c>
      <c r="O41" s="51"/>
      <c r="P41" s="51"/>
      <c r="Q41" s="51"/>
      <c r="R41" s="51"/>
      <c r="S41" s="51"/>
      <c r="T41" s="51"/>
    </row>
    <row r="42" spans="1:20" ht="12">
      <c r="A42" s="188" t="s">
        <v>379</v>
      </c>
      <c r="B42" s="188"/>
      <c r="C42" s="188"/>
      <c r="D42" s="188"/>
      <c r="E42" s="188"/>
      <c r="F42" s="188"/>
      <c r="G42" s="188"/>
      <c r="H42" s="188"/>
      <c r="I42" s="189"/>
      <c r="J42" s="189"/>
      <c r="K42" s="189"/>
      <c r="L42" s="189"/>
      <c r="M42" s="189"/>
      <c r="N42" s="189"/>
      <c r="O42" s="189"/>
      <c r="P42" s="189"/>
      <c r="Q42" s="189"/>
      <c r="R42" s="189"/>
      <c r="S42" s="189"/>
      <c r="T42" s="189"/>
    </row>
    <row r="43" spans="1:20" ht="12">
      <c r="A43" s="183"/>
      <c r="B43" s="183" t="s">
        <v>380</v>
      </c>
      <c r="C43" s="183" t="s">
        <v>91</v>
      </c>
      <c r="D43" s="183" t="s">
        <v>528</v>
      </c>
      <c r="E43" s="183" t="s">
        <v>31</v>
      </c>
      <c r="F43" s="183" t="s">
        <v>209</v>
      </c>
      <c r="G43" s="183" t="s">
        <v>117</v>
      </c>
      <c r="H43" s="183"/>
      <c r="I43" s="52" t="s">
        <v>86</v>
      </c>
      <c r="J43" s="52"/>
      <c r="K43" s="52"/>
      <c r="L43" s="52"/>
      <c r="M43" s="52"/>
      <c r="N43" s="52"/>
      <c r="O43" s="52" t="s">
        <v>86</v>
      </c>
      <c r="P43" s="52"/>
      <c r="Q43" s="52"/>
      <c r="R43" s="52"/>
      <c r="S43" s="52"/>
      <c r="T43" s="52"/>
    </row>
    <row r="44" spans="1:20" ht="12">
      <c r="A44" s="183"/>
      <c r="B44" s="183" t="s">
        <v>380</v>
      </c>
      <c r="C44" s="183" t="s">
        <v>173</v>
      </c>
      <c r="D44" s="183" t="s">
        <v>56</v>
      </c>
      <c r="E44" s="183" t="s">
        <v>31</v>
      </c>
      <c r="F44" s="183" t="s">
        <v>209</v>
      </c>
      <c r="G44" s="183" t="s">
        <v>117</v>
      </c>
      <c r="H44" s="183"/>
      <c r="I44" s="52"/>
      <c r="J44" s="52"/>
      <c r="K44" s="52"/>
      <c r="L44" s="52"/>
      <c r="M44" s="52" t="s">
        <v>86</v>
      </c>
      <c r="N44" s="52" t="s">
        <v>86</v>
      </c>
      <c r="O44" s="52"/>
      <c r="P44" s="52"/>
      <c r="Q44" s="52"/>
      <c r="R44" s="52"/>
      <c r="S44" s="52"/>
      <c r="T44" s="52"/>
    </row>
    <row r="45" spans="1:20" ht="19.5">
      <c r="A45" s="183"/>
      <c r="B45" s="183" t="s">
        <v>380</v>
      </c>
      <c r="C45" s="183" t="s">
        <v>119</v>
      </c>
      <c r="D45" s="183" t="s">
        <v>122</v>
      </c>
      <c r="E45" s="183" t="s">
        <v>114</v>
      </c>
      <c r="F45" s="183" t="s">
        <v>209</v>
      </c>
      <c r="G45" s="183" t="s">
        <v>464</v>
      </c>
      <c r="H45" s="183"/>
      <c r="I45" s="52"/>
      <c r="J45" s="52">
        <v>2</v>
      </c>
      <c r="K45" s="52"/>
      <c r="L45" s="52"/>
      <c r="M45" s="52"/>
      <c r="N45" s="52"/>
      <c r="O45" s="52"/>
      <c r="P45" s="52">
        <v>13</v>
      </c>
      <c r="Q45" s="52"/>
      <c r="R45" s="52"/>
      <c r="S45" s="52"/>
      <c r="T45" s="52"/>
    </row>
    <row r="46" spans="1:20" ht="19.5">
      <c r="A46" s="183"/>
      <c r="B46" s="183" t="s">
        <v>381</v>
      </c>
      <c r="C46" s="183" t="s">
        <v>29</v>
      </c>
      <c r="D46" s="183" t="s">
        <v>344</v>
      </c>
      <c r="E46" s="183" t="s">
        <v>106</v>
      </c>
      <c r="F46" s="183" t="s">
        <v>209</v>
      </c>
      <c r="G46" s="183" t="s">
        <v>465</v>
      </c>
      <c r="H46" s="183"/>
      <c r="I46" s="52"/>
      <c r="J46" s="52"/>
      <c r="K46" s="52">
        <v>15</v>
      </c>
      <c r="L46" s="52"/>
      <c r="M46" s="52"/>
      <c r="N46" s="52"/>
      <c r="O46" s="52"/>
      <c r="P46" s="52"/>
      <c r="Q46" s="52"/>
      <c r="R46" s="52">
        <v>0</v>
      </c>
      <c r="S46" s="52"/>
      <c r="T46" s="52"/>
    </row>
    <row r="47" spans="1:20" ht="19.5">
      <c r="A47" s="183"/>
      <c r="B47" s="183" t="s">
        <v>381</v>
      </c>
      <c r="C47" s="183" t="s">
        <v>90</v>
      </c>
      <c r="D47" s="183" t="s">
        <v>123</v>
      </c>
      <c r="E47" s="183" t="s">
        <v>124</v>
      </c>
      <c r="F47" s="183" t="s">
        <v>209</v>
      </c>
      <c r="G47" s="183" t="s">
        <v>466</v>
      </c>
      <c r="H47" s="183"/>
      <c r="I47" s="52"/>
      <c r="J47" s="52"/>
      <c r="K47" s="52"/>
      <c r="L47" s="52">
        <v>14</v>
      </c>
      <c r="M47" s="52"/>
      <c r="N47" s="52"/>
      <c r="O47" s="52"/>
      <c r="P47" s="52"/>
      <c r="Q47" s="52">
        <v>1</v>
      </c>
      <c r="R47" s="52"/>
      <c r="S47" s="52"/>
      <c r="T47" s="52"/>
    </row>
    <row r="48" spans="1:20" ht="12">
      <c r="A48" s="183"/>
      <c r="B48" s="183"/>
      <c r="C48" s="183" t="s">
        <v>293</v>
      </c>
      <c r="D48" s="183" t="s">
        <v>347</v>
      </c>
      <c r="E48" s="183"/>
      <c r="F48" s="183" t="s">
        <v>209</v>
      </c>
      <c r="G48" s="187"/>
      <c r="H48" s="187"/>
      <c r="I48" s="51"/>
      <c r="J48" s="51"/>
      <c r="K48" s="51"/>
      <c r="L48" s="51"/>
      <c r="M48" s="51"/>
      <c r="N48" s="51"/>
      <c r="O48" s="51"/>
      <c r="P48" s="51"/>
      <c r="Q48" s="51"/>
      <c r="R48" s="51"/>
      <c r="S48" s="192" t="s">
        <v>424</v>
      </c>
      <c r="T48" s="51"/>
    </row>
    <row r="49" spans="1:20" ht="12">
      <c r="A49" s="188" t="s">
        <v>382</v>
      </c>
      <c r="B49" s="188" t="s">
        <v>383</v>
      </c>
      <c r="C49" s="188"/>
      <c r="D49" s="188"/>
      <c r="E49" s="188"/>
      <c r="F49" s="188"/>
      <c r="G49" s="188"/>
      <c r="H49" s="188"/>
      <c r="I49" s="189"/>
      <c r="J49" s="189"/>
      <c r="K49" s="189"/>
      <c r="L49" s="189"/>
      <c r="M49" s="189"/>
      <c r="N49" s="189"/>
      <c r="O49" s="189"/>
      <c r="P49" s="189"/>
      <c r="Q49" s="189"/>
      <c r="R49" s="189"/>
      <c r="S49" s="189"/>
      <c r="T49" s="189"/>
    </row>
    <row r="50" spans="1:20" ht="19.5">
      <c r="A50" s="183"/>
      <c r="B50" s="183" t="s">
        <v>473</v>
      </c>
      <c r="C50" s="183" t="s">
        <v>472</v>
      </c>
      <c r="D50" s="183" t="s">
        <v>474</v>
      </c>
      <c r="E50" s="183" t="s">
        <v>31</v>
      </c>
      <c r="F50" s="183" t="s">
        <v>384</v>
      </c>
      <c r="G50" s="183" t="s">
        <v>479</v>
      </c>
      <c r="H50" s="183"/>
      <c r="I50" s="52"/>
      <c r="J50" s="52"/>
      <c r="K50" s="52"/>
      <c r="L50" s="52"/>
      <c r="M50" s="52"/>
      <c r="N50" s="52" t="s">
        <v>185</v>
      </c>
      <c r="O50" s="52"/>
      <c r="P50" s="52" t="s">
        <v>192</v>
      </c>
      <c r="Q50" s="52"/>
      <c r="R50" s="52"/>
      <c r="S50" s="52"/>
      <c r="T50" s="52"/>
    </row>
    <row r="51" spans="1:20" ht="19.5">
      <c r="A51" s="183"/>
      <c r="B51" s="183"/>
      <c r="C51" s="183" t="s">
        <v>475</v>
      </c>
      <c r="D51" s="183" t="s">
        <v>476</v>
      </c>
      <c r="E51" s="183" t="s">
        <v>311</v>
      </c>
      <c r="F51" s="183" t="s">
        <v>385</v>
      </c>
      <c r="G51" s="183" t="s">
        <v>480</v>
      </c>
      <c r="H51" s="183"/>
      <c r="I51" s="52"/>
      <c r="J51" s="52"/>
      <c r="K51" s="52"/>
      <c r="L51" s="52" t="s">
        <v>185</v>
      </c>
      <c r="M51" s="52"/>
      <c r="N51" s="52"/>
      <c r="O51" s="52"/>
      <c r="P51" s="52"/>
      <c r="Q51" s="52"/>
      <c r="R51" s="52"/>
      <c r="S51" s="52" t="s">
        <v>192</v>
      </c>
      <c r="T51" s="52"/>
    </row>
    <row r="52" spans="1:20" ht="19.5">
      <c r="A52" s="183"/>
      <c r="B52" s="183"/>
      <c r="C52" s="183" t="s">
        <v>477</v>
      </c>
      <c r="D52" s="183" t="s">
        <v>478</v>
      </c>
      <c r="E52" s="183" t="s">
        <v>31</v>
      </c>
      <c r="F52" s="183" t="s">
        <v>386</v>
      </c>
      <c r="G52" s="183" t="s">
        <v>481</v>
      </c>
      <c r="H52" s="183"/>
      <c r="I52" s="52"/>
      <c r="J52" s="52"/>
      <c r="K52" s="52"/>
      <c r="L52" s="52"/>
      <c r="M52" s="52"/>
      <c r="N52" s="52"/>
      <c r="O52" s="52"/>
      <c r="P52" s="52"/>
      <c r="Q52" s="52"/>
      <c r="R52" s="52"/>
      <c r="S52" s="52"/>
      <c r="T52" s="52"/>
    </row>
    <row r="53" spans="1:20" ht="19.5">
      <c r="A53" s="183"/>
      <c r="B53" s="183" t="s">
        <v>471</v>
      </c>
      <c r="C53" s="183" t="s">
        <v>468</v>
      </c>
      <c r="D53" s="183" t="s">
        <v>469</v>
      </c>
      <c r="E53" s="183" t="s">
        <v>101</v>
      </c>
      <c r="F53" s="183" t="s">
        <v>387</v>
      </c>
      <c r="G53" s="183" t="s">
        <v>486</v>
      </c>
      <c r="H53" s="183" t="s">
        <v>470</v>
      </c>
      <c r="I53" s="209" t="s">
        <v>185</v>
      </c>
      <c r="J53" s="52"/>
      <c r="K53" s="52"/>
      <c r="L53" s="52"/>
      <c r="M53" s="52"/>
      <c r="N53" s="52"/>
      <c r="O53" s="52"/>
      <c r="P53" s="52"/>
      <c r="Q53" s="52"/>
      <c r="R53" s="209" t="s">
        <v>192</v>
      </c>
      <c r="S53" s="52"/>
      <c r="T53" s="52"/>
    </row>
    <row r="54" spans="1:20" ht="12">
      <c r="A54" s="188" t="s">
        <v>388</v>
      </c>
      <c r="B54" s="188"/>
      <c r="C54" s="188"/>
      <c r="D54" s="188"/>
      <c r="E54" s="188"/>
      <c r="F54" s="188"/>
      <c r="G54" s="188"/>
      <c r="H54" s="188"/>
      <c r="I54" s="189"/>
      <c r="J54" s="189"/>
      <c r="K54" s="189"/>
      <c r="L54" s="189"/>
      <c r="M54" s="189"/>
      <c r="N54" s="189"/>
      <c r="O54" s="189"/>
      <c r="P54" s="189"/>
      <c r="Q54" s="189"/>
      <c r="R54" s="189"/>
      <c r="S54" s="189"/>
      <c r="T54" s="189"/>
    </row>
    <row r="55" spans="1:20" ht="19.5">
      <c r="A55" s="183"/>
      <c r="B55" s="183" t="s">
        <v>389</v>
      </c>
      <c r="C55" s="183" t="s">
        <v>90</v>
      </c>
      <c r="D55" s="183" t="s">
        <v>390</v>
      </c>
      <c r="E55" s="183" t="s">
        <v>114</v>
      </c>
      <c r="F55" s="183" t="s">
        <v>212</v>
      </c>
      <c r="G55" s="183" t="s">
        <v>487</v>
      </c>
      <c r="H55" s="183"/>
      <c r="I55" s="52"/>
      <c r="J55" s="52"/>
      <c r="K55" s="52"/>
      <c r="L55" s="52"/>
      <c r="M55" s="52"/>
      <c r="N55" s="52"/>
      <c r="O55" s="52"/>
      <c r="P55" s="52"/>
      <c r="Q55" s="52">
        <v>15</v>
      </c>
      <c r="R55" s="52"/>
      <c r="S55" s="52">
        <v>0</v>
      </c>
      <c r="T55" s="52"/>
    </row>
    <row r="56" spans="1:20" ht="19.5">
      <c r="A56" s="183"/>
      <c r="B56" s="183" t="s">
        <v>389</v>
      </c>
      <c r="C56" s="183" t="s">
        <v>56</v>
      </c>
      <c r="D56" s="183" t="s">
        <v>119</v>
      </c>
      <c r="E56" s="183" t="s">
        <v>31</v>
      </c>
      <c r="F56" s="183" t="s">
        <v>212</v>
      </c>
      <c r="G56" s="183" t="s">
        <v>488</v>
      </c>
      <c r="H56" s="183"/>
      <c r="I56" s="52"/>
      <c r="J56" s="52"/>
      <c r="K56" s="52"/>
      <c r="L56" s="52"/>
      <c r="M56" s="52"/>
      <c r="N56" s="52">
        <v>15</v>
      </c>
      <c r="O56" s="52"/>
      <c r="P56" s="52">
        <v>0</v>
      </c>
      <c r="Q56" s="52"/>
      <c r="R56" s="52"/>
      <c r="S56" s="52"/>
      <c r="T56" s="52"/>
    </row>
    <row r="57" spans="1:20" ht="19.5">
      <c r="A57" s="183"/>
      <c r="B57" s="183" t="s">
        <v>391</v>
      </c>
      <c r="C57" s="183" t="s">
        <v>122</v>
      </c>
      <c r="D57" s="183" t="s">
        <v>173</v>
      </c>
      <c r="E57" s="183" t="s">
        <v>30</v>
      </c>
      <c r="F57" s="183" t="s">
        <v>212</v>
      </c>
      <c r="G57" s="183" t="s">
        <v>489</v>
      </c>
      <c r="H57" s="183"/>
      <c r="I57" s="52"/>
      <c r="J57" s="52">
        <v>15</v>
      </c>
      <c r="K57" s="52"/>
      <c r="L57" s="52"/>
      <c r="M57" s="52">
        <v>0</v>
      </c>
      <c r="N57" s="52"/>
      <c r="O57" s="52"/>
      <c r="P57" s="52"/>
      <c r="Q57" s="52"/>
      <c r="R57" s="52"/>
      <c r="S57" s="52"/>
      <c r="T57" s="52"/>
    </row>
    <row r="58" spans="1:20" ht="19.5">
      <c r="A58" s="183"/>
      <c r="B58" s="183" t="s">
        <v>391</v>
      </c>
      <c r="C58" s="183" t="s">
        <v>528</v>
      </c>
      <c r="D58" s="183" t="s">
        <v>123</v>
      </c>
      <c r="E58" s="183" t="s">
        <v>311</v>
      </c>
      <c r="F58" s="183" t="s">
        <v>212</v>
      </c>
      <c r="G58" s="183" t="s">
        <v>490</v>
      </c>
      <c r="H58" s="183"/>
      <c r="I58" s="52">
        <v>11</v>
      </c>
      <c r="J58" s="52"/>
      <c r="K58" s="52"/>
      <c r="L58" s="52">
        <v>4</v>
      </c>
      <c r="M58" s="52"/>
      <c r="N58" s="52"/>
      <c r="O58" s="52"/>
      <c r="P58" s="52"/>
      <c r="Q58" s="52"/>
      <c r="R58" s="52"/>
      <c r="S58" s="52"/>
      <c r="T58" s="52"/>
    </row>
    <row r="59" spans="1:20" ht="19.5">
      <c r="A59" s="183"/>
      <c r="B59" s="183" t="s">
        <v>391</v>
      </c>
      <c r="C59" s="183" t="s">
        <v>29</v>
      </c>
      <c r="D59" s="183" t="s">
        <v>91</v>
      </c>
      <c r="E59" s="183" t="s">
        <v>106</v>
      </c>
      <c r="F59" s="183" t="s">
        <v>212</v>
      </c>
      <c r="G59" s="183" t="s">
        <v>491</v>
      </c>
      <c r="H59" s="183"/>
      <c r="I59" s="52"/>
      <c r="J59" s="52"/>
      <c r="K59" s="52">
        <v>11</v>
      </c>
      <c r="L59" s="52"/>
      <c r="M59" s="52"/>
      <c r="N59" s="52"/>
      <c r="O59" s="52">
        <v>4</v>
      </c>
      <c r="P59" s="52"/>
      <c r="Q59" s="52"/>
      <c r="R59" s="52"/>
      <c r="S59" s="52"/>
      <c r="T59" s="52"/>
    </row>
    <row r="60" spans="1:20" ht="12">
      <c r="A60" s="183"/>
      <c r="B60" s="183"/>
      <c r="C60" s="183" t="s">
        <v>344</v>
      </c>
      <c r="D60" s="183" t="s">
        <v>347</v>
      </c>
      <c r="E60" s="183"/>
      <c r="F60" s="183" t="s">
        <v>212</v>
      </c>
      <c r="G60" s="187"/>
      <c r="H60" s="187"/>
      <c r="I60" s="51"/>
      <c r="J60" s="51"/>
      <c r="K60" s="51"/>
      <c r="L60" s="51"/>
      <c r="M60" s="51"/>
      <c r="N60" s="51"/>
      <c r="O60" s="51"/>
      <c r="P60" s="51"/>
      <c r="Q60" s="51"/>
      <c r="R60" s="192" t="s">
        <v>424</v>
      </c>
      <c r="S60" s="51"/>
      <c r="T60" s="51"/>
    </row>
    <row r="61" spans="1:20" ht="12">
      <c r="A61" s="188" t="s">
        <v>392</v>
      </c>
      <c r="B61" s="188"/>
      <c r="C61" s="188"/>
      <c r="D61" s="188"/>
      <c r="E61" s="188"/>
      <c r="F61" s="188"/>
      <c r="G61" s="188"/>
      <c r="H61" s="188"/>
      <c r="I61" s="189"/>
      <c r="J61" s="189"/>
      <c r="K61" s="189"/>
      <c r="L61" s="189"/>
      <c r="M61" s="189"/>
      <c r="N61" s="189"/>
      <c r="O61" s="189"/>
      <c r="P61" s="189"/>
      <c r="Q61" s="189"/>
      <c r="R61" s="189"/>
      <c r="S61" s="189"/>
      <c r="T61" s="189"/>
    </row>
    <row r="62" spans="1:20" ht="19.5">
      <c r="A62" s="183"/>
      <c r="B62" s="183" t="s">
        <v>393</v>
      </c>
      <c r="C62" s="183" t="s">
        <v>173</v>
      </c>
      <c r="D62" s="183" t="s">
        <v>91</v>
      </c>
      <c r="E62" s="183" t="s">
        <v>31</v>
      </c>
      <c r="F62" s="183" t="s">
        <v>218</v>
      </c>
      <c r="G62" s="183" t="s">
        <v>507</v>
      </c>
      <c r="H62" s="183"/>
      <c r="I62" s="52"/>
      <c r="J62" s="52"/>
      <c r="K62" s="52"/>
      <c r="L62" s="52"/>
      <c r="M62" s="52">
        <v>15</v>
      </c>
      <c r="N62" s="52"/>
      <c r="O62" s="52">
        <v>0</v>
      </c>
      <c r="P62" s="52"/>
      <c r="Q62" s="52"/>
      <c r="R62" s="52"/>
      <c r="S62" s="52"/>
      <c r="T62" s="52"/>
    </row>
    <row r="63" spans="1:20" ht="19.5">
      <c r="A63" s="183"/>
      <c r="B63" s="183" t="s">
        <v>393</v>
      </c>
      <c r="C63" s="183" t="s">
        <v>56</v>
      </c>
      <c r="D63" s="183" t="s">
        <v>90</v>
      </c>
      <c r="E63" s="183" t="s">
        <v>31</v>
      </c>
      <c r="F63" s="183" t="s">
        <v>218</v>
      </c>
      <c r="G63" s="183" t="s">
        <v>508</v>
      </c>
      <c r="H63" s="183"/>
      <c r="I63" s="52"/>
      <c r="J63" s="52"/>
      <c r="K63" s="52"/>
      <c r="L63" s="52"/>
      <c r="M63" s="52"/>
      <c r="N63" s="52">
        <v>15</v>
      </c>
      <c r="O63" s="52"/>
      <c r="P63" s="52"/>
      <c r="Q63" s="52">
        <v>0</v>
      </c>
      <c r="R63" s="52"/>
      <c r="S63" s="52"/>
      <c r="T63" s="52"/>
    </row>
    <row r="64" spans="1:20" ht="19.5">
      <c r="A64" s="183"/>
      <c r="B64" s="183" t="s">
        <v>393</v>
      </c>
      <c r="C64" s="183" t="s">
        <v>119</v>
      </c>
      <c r="D64" s="183" t="s">
        <v>344</v>
      </c>
      <c r="E64" s="183" t="s">
        <v>311</v>
      </c>
      <c r="F64" s="183" t="s">
        <v>218</v>
      </c>
      <c r="G64" s="183" t="s">
        <v>509</v>
      </c>
      <c r="H64" s="183"/>
      <c r="I64" s="52"/>
      <c r="J64" s="52"/>
      <c r="K64" s="52"/>
      <c r="L64" s="52"/>
      <c r="M64" s="52"/>
      <c r="N64" s="52"/>
      <c r="O64" s="52"/>
      <c r="P64" s="52">
        <v>13</v>
      </c>
      <c r="Q64" s="52"/>
      <c r="R64" s="52">
        <v>2</v>
      </c>
      <c r="S64" s="52"/>
      <c r="T64" s="52"/>
    </row>
    <row r="65" spans="1:20" ht="19.5">
      <c r="A65" s="183"/>
      <c r="B65" s="183" t="s">
        <v>394</v>
      </c>
      <c r="C65" s="183" t="s">
        <v>395</v>
      </c>
      <c r="D65" s="183" t="s">
        <v>122</v>
      </c>
      <c r="E65" s="183" t="s">
        <v>31</v>
      </c>
      <c r="F65" s="183" t="s">
        <v>218</v>
      </c>
      <c r="G65" s="183" t="s">
        <v>510</v>
      </c>
      <c r="H65" s="183"/>
      <c r="I65" s="52"/>
      <c r="J65" s="52">
        <v>15</v>
      </c>
      <c r="K65" s="52"/>
      <c r="L65" s="52"/>
      <c r="M65" s="52"/>
      <c r="N65" s="52"/>
      <c r="O65" s="52"/>
      <c r="P65" s="52"/>
      <c r="Q65" s="52"/>
      <c r="R65" s="52"/>
      <c r="S65" s="52">
        <v>0</v>
      </c>
      <c r="T65" s="52"/>
    </row>
    <row r="66" spans="1:20" ht="19.5">
      <c r="A66" s="183"/>
      <c r="B66" s="183" t="s">
        <v>394</v>
      </c>
      <c r="C66" s="183" t="s">
        <v>29</v>
      </c>
      <c r="D66" s="183" t="s">
        <v>123</v>
      </c>
      <c r="E66" s="183" t="s">
        <v>106</v>
      </c>
      <c r="F66" s="183" t="s">
        <v>218</v>
      </c>
      <c r="G66" s="183" t="s">
        <v>511</v>
      </c>
      <c r="H66" s="183"/>
      <c r="I66" s="52"/>
      <c r="J66" s="52"/>
      <c r="K66" s="52">
        <v>2</v>
      </c>
      <c r="L66" s="52">
        <v>13</v>
      </c>
      <c r="M66" s="52"/>
      <c r="N66" s="52"/>
      <c r="O66" s="52"/>
      <c r="P66" s="52"/>
      <c r="Q66" s="52"/>
      <c r="R66" s="52"/>
      <c r="S66" s="52"/>
      <c r="T66" s="52"/>
    </row>
    <row r="67" spans="1:20" ht="12">
      <c r="A67" s="183"/>
      <c r="B67" s="183"/>
      <c r="C67" s="183" t="s">
        <v>528</v>
      </c>
      <c r="D67" s="183" t="s">
        <v>347</v>
      </c>
      <c r="E67" s="183"/>
      <c r="F67" s="183" t="s">
        <v>218</v>
      </c>
      <c r="G67" s="187"/>
      <c r="H67" s="187"/>
      <c r="I67" s="192" t="s">
        <v>424</v>
      </c>
      <c r="J67" s="51"/>
      <c r="K67" s="51"/>
      <c r="L67" s="51"/>
      <c r="M67" s="51"/>
      <c r="N67" s="51"/>
      <c r="O67" s="51"/>
      <c r="P67" s="51"/>
      <c r="Q67" s="51"/>
      <c r="R67" s="51"/>
      <c r="S67" s="51"/>
      <c r="T67" s="51"/>
    </row>
    <row r="68" spans="1:20" ht="12">
      <c r="A68" s="188" t="s">
        <v>396</v>
      </c>
      <c r="B68" s="188" t="s">
        <v>397</v>
      </c>
      <c r="C68" s="188"/>
      <c r="D68" s="188"/>
      <c r="E68" s="188"/>
      <c r="F68" s="188"/>
      <c r="G68" s="188"/>
      <c r="H68" s="188"/>
      <c r="I68" s="189"/>
      <c r="J68" s="189"/>
      <c r="K68" s="189"/>
      <c r="L68" s="189"/>
      <c r="M68" s="189"/>
      <c r="N68" s="189"/>
      <c r="O68" s="189"/>
      <c r="P68" s="189"/>
      <c r="Q68" s="189"/>
      <c r="R68" s="189"/>
      <c r="S68" s="189"/>
      <c r="T68" s="189"/>
    </row>
    <row r="69" spans="1:20" ht="19.5">
      <c r="A69" s="183"/>
      <c r="B69" s="183"/>
      <c r="C69" s="183" t="s">
        <v>496</v>
      </c>
      <c r="D69" s="183" t="s">
        <v>497</v>
      </c>
      <c r="E69" s="183" t="s">
        <v>127</v>
      </c>
      <c r="F69" s="183" t="s">
        <v>398</v>
      </c>
      <c r="G69" s="183" t="s">
        <v>514</v>
      </c>
      <c r="H69" s="183"/>
      <c r="I69" s="52"/>
      <c r="J69" s="52"/>
      <c r="K69" s="52" t="s">
        <v>185</v>
      </c>
      <c r="L69" s="52"/>
      <c r="M69" s="52"/>
      <c r="N69" s="52"/>
      <c r="O69" s="52"/>
      <c r="P69" s="52"/>
      <c r="Q69" s="52"/>
      <c r="R69" s="52"/>
      <c r="S69" s="52"/>
      <c r="T69" s="52" t="s">
        <v>192</v>
      </c>
    </row>
    <row r="70" spans="1:20" ht="19.5">
      <c r="A70" s="183"/>
      <c r="B70" s="183" t="s">
        <v>501</v>
      </c>
      <c r="C70" s="183" t="s">
        <v>499</v>
      </c>
      <c r="D70" s="183" t="s">
        <v>498</v>
      </c>
      <c r="E70" s="183" t="s">
        <v>30</v>
      </c>
      <c r="F70" s="183" t="s">
        <v>399</v>
      </c>
      <c r="G70" s="183" t="s">
        <v>515</v>
      </c>
      <c r="H70" s="183"/>
      <c r="I70" s="52"/>
      <c r="J70" s="52" t="s">
        <v>185</v>
      </c>
      <c r="K70" s="52"/>
      <c r="L70" s="52"/>
      <c r="M70" s="52"/>
      <c r="N70" s="52"/>
      <c r="O70" s="52"/>
      <c r="P70" s="52"/>
      <c r="Q70" s="52" t="s">
        <v>192</v>
      </c>
      <c r="R70" s="52"/>
      <c r="S70" s="52"/>
      <c r="T70" s="52"/>
    </row>
    <row r="71" spans="1:20" ht="19.5">
      <c r="A71" s="183"/>
      <c r="B71" s="183" t="s">
        <v>500</v>
      </c>
      <c r="C71" s="183" t="s">
        <v>493</v>
      </c>
      <c r="D71" s="183" t="s">
        <v>492</v>
      </c>
      <c r="E71" s="183" t="s">
        <v>31</v>
      </c>
      <c r="F71" s="183" t="s">
        <v>400</v>
      </c>
      <c r="G71" s="183" t="s">
        <v>516</v>
      </c>
      <c r="H71" s="183"/>
      <c r="I71" s="52"/>
      <c r="J71" s="52"/>
      <c r="K71" s="52"/>
      <c r="L71" s="52" t="s">
        <v>185</v>
      </c>
      <c r="M71" s="52"/>
      <c r="N71" s="52" t="s">
        <v>192</v>
      </c>
      <c r="O71" s="52"/>
      <c r="P71" s="52"/>
      <c r="Q71" s="52"/>
      <c r="R71" s="52"/>
      <c r="S71" s="52"/>
      <c r="T71" s="52"/>
    </row>
    <row r="72" spans="1:20" ht="19.5">
      <c r="A72" s="183"/>
      <c r="B72" s="183" t="s">
        <v>500</v>
      </c>
      <c r="C72" s="183" t="s">
        <v>494</v>
      </c>
      <c r="D72" s="183" t="s">
        <v>495</v>
      </c>
      <c r="E72" s="183" t="s">
        <v>31</v>
      </c>
      <c r="F72" s="183" t="s">
        <v>401</v>
      </c>
      <c r="G72" s="183" t="s">
        <v>517</v>
      </c>
      <c r="H72" s="183"/>
      <c r="I72" s="52" t="s">
        <v>192</v>
      </c>
      <c r="J72" s="52"/>
      <c r="K72" s="52"/>
      <c r="L72" s="52"/>
      <c r="M72" s="52" t="s">
        <v>185</v>
      </c>
      <c r="N72" s="52"/>
      <c r="O72" s="52"/>
      <c r="P72" s="52"/>
      <c r="Q72" s="52"/>
      <c r="R72" s="52"/>
      <c r="S72" s="52"/>
      <c r="T72" s="52"/>
    </row>
    <row r="73" spans="1:20" ht="12">
      <c r="A73" s="188" t="s">
        <v>402</v>
      </c>
      <c r="B73" s="188"/>
      <c r="C73" s="188"/>
      <c r="D73" s="188"/>
      <c r="E73" s="188"/>
      <c r="F73" s="188"/>
      <c r="G73" s="188"/>
      <c r="H73" s="188"/>
      <c r="I73" s="189"/>
      <c r="J73" s="189"/>
      <c r="K73" s="189"/>
      <c r="L73" s="189"/>
      <c r="M73" s="189"/>
      <c r="N73" s="189"/>
      <c r="O73" s="189"/>
      <c r="P73" s="189"/>
      <c r="Q73" s="189"/>
      <c r="R73" s="189"/>
      <c r="S73" s="189"/>
      <c r="T73" s="189"/>
    </row>
    <row r="74" spans="1:20" ht="19.5">
      <c r="A74" s="183"/>
      <c r="B74" s="183" t="s">
        <v>403</v>
      </c>
      <c r="C74" s="183" t="s">
        <v>344</v>
      </c>
      <c r="D74" s="183" t="s">
        <v>90</v>
      </c>
      <c r="E74" s="183" t="s">
        <v>114</v>
      </c>
      <c r="F74" s="183" t="s">
        <v>226</v>
      </c>
      <c r="G74" s="183" t="s">
        <v>524</v>
      </c>
      <c r="H74" s="183"/>
      <c r="I74" s="52"/>
      <c r="J74" s="52"/>
      <c r="K74" s="52"/>
      <c r="L74" s="52"/>
      <c r="M74" s="52"/>
      <c r="N74" s="52"/>
      <c r="O74" s="52"/>
      <c r="P74" s="52"/>
      <c r="Q74" s="52">
        <v>15</v>
      </c>
      <c r="R74" s="52">
        <v>0</v>
      </c>
      <c r="S74" s="52"/>
      <c r="T74" s="52"/>
    </row>
    <row r="75" spans="1:20" ht="19.5">
      <c r="A75" s="183"/>
      <c r="B75" s="183" t="s">
        <v>403</v>
      </c>
      <c r="C75" s="183" t="s">
        <v>173</v>
      </c>
      <c r="D75" s="183" t="s">
        <v>528</v>
      </c>
      <c r="E75" s="183" t="s">
        <v>31</v>
      </c>
      <c r="F75" s="183" t="s">
        <v>226</v>
      </c>
      <c r="G75" s="183" t="s">
        <v>520</v>
      </c>
      <c r="H75" s="183"/>
      <c r="I75" s="52">
        <v>1</v>
      </c>
      <c r="J75" s="52"/>
      <c r="K75" s="52"/>
      <c r="L75" s="52"/>
      <c r="M75" s="52">
        <v>14</v>
      </c>
      <c r="N75" s="52"/>
      <c r="O75" s="52"/>
      <c r="P75" s="52"/>
      <c r="Q75" s="52"/>
      <c r="R75" s="52"/>
      <c r="S75" s="52"/>
      <c r="T75" s="52"/>
    </row>
    <row r="76" spans="1:20" ht="19.5">
      <c r="A76" s="183"/>
      <c r="B76" s="183" t="s">
        <v>404</v>
      </c>
      <c r="C76" s="183" t="s">
        <v>123</v>
      </c>
      <c r="D76" s="183" t="s">
        <v>56</v>
      </c>
      <c r="E76" s="183" t="s">
        <v>124</v>
      </c>
      <c r="F76" s="183" t="s">
        <v>226</v>
      </c>
      <c r="G76" s="183" t="s">
        <v>523</v>
      </c>
      <c r="H76" s="183"/>
      <c r="I76" s="52"/>
      <c r="J76" s="52"/>
      <c r="K76" s="52"/>
      <c r="L76" s="52">
        <v>15</v>
      </c>
      <c r="M76" s="52"/>
      <c r="N76" s="52">
        <v>0</v>
      </c>
      <c r="O76" s="52"/>
      <c r="P76" s="52"/>
      <c r="Q76" s="52"/>
      <c r="R76" s="52"/>
      <c r="S76" s="52"/>
      <c r="T76" s="52"/>
    </row>
    <row r="77" spans="1:20" ht="19.5">
      <c r="A77" s="183"/>
      <c r="B77" s="183" t="s">
        <v>404</v>
      </c>
      <c r="C77" s="183" t="s">
        <v>293</v>
      </c>
      <c r="D77" s="183" t="s">
        <v>119</v>
      </c>
      <c r="E77" s="183" t="s">
        <v>405</v>
      </c>
      <c r="F77" s="183" t="s">
        <v>226</v>
      </c>
      <c r="G77" s="183" t="s">
        <v>529</v>
      </c>
      <c r="H77" s="183"/>
      <c r="I77" s="52"/>
      <c r="J77" s="52"/>
      <c r="K77" s="52"/>
      <c r="L77" s="52"/>
      <c r="M77" s="52"/>
      <c r="N77" s="52"/>
      <c r="O77" s="52"/>
      <c r="P77" s="52">
        <v>10</v>
      </c>
      <c r="Q77" s="52"/>
      <c r="R77" s="52"/>
      <c r="S77" s="52">
        <v>5</v>
      </c>
      <c r="T77" s="52"/>
    </row>
    <row r="78" spans="1:20" ht="19.5">
      <c r="A78" s="183"/>
      <c r="B78" s="183" t="s">
        <v>404</v>
      </c>
      <c r="C78" s="183" t="s">
        <v>91</v>
      </c>
      <c r="D78" s="183" t="s">
        <v>122</v>
      </c>
      <c r="E78" s="183" t="s">
        <v>31</v>
      </c>
      <c r="F78" s="183" t="s">
        <v>226</v>
      </c>
      <c r="G78" s="183" t="s">
        <v>525</v>
      </c>
      <c r="H78" s="183"/>
      <c r="I78" s="52"/>
      <c r="J78" s="52">
        <v>15</v>
      </c>
      <c r="K78" s="52"/>
      <c r="L78" s="52"/>
      <c r="M78" s="52"/>
      <c r="N78" s="52"/>
      <c r="O78" s="52">
        <v>0</v>
      </c>
      <c r="P78" s="52"/>
      <c r="Q78" s="52"/>
      <c r="R78" s="52"/>
      <c r="S78" s="52"/>
      <c r="T78" s="52"/>
    </row>
    <row r="79" spans="1:20" ht="12">
      <c r="A79" s="183"/>
      <c r="B79" s="183"/>
      <c r="C79" s="183" t="s">
        <v>29</v>
      </c>
      <c r="D79" s="183" t="s">
        <v>347</v>
      </c>
      <c r="E79" s="183"/>
      <c r="F79" s="183" t="s">
        <v>226</v>
      </c>
      <c r="G79" s="187"/>
      <c r="H79" s="187"/>
      <c r="I79" s="51"/>
      <c r="J79" s="51"/>
      <c r="K79" s="192" t="s">
        <v>424</v>
      </c>
      <c r="L79" s="51"/>
      <c r="M79" s="51"/>
      <c r="N79" s="51"/>
      <c r="O79" s="51"/>
      <c r="P79" s="51"/>
      <c r="Q79" s="51"/>
      <c r="R79" s="51"/>
      <c r="S79" s="51"/>
      <c r="T79" s="51"/>
    </row>
    <row r="80" spans="1:20" ht="12">
      <c r="A80" s="188" t="s">
        <v>406</v>
      </c>
      <c r="B80" s="188"/>
      <c r="C80" s="188"/>
      <c r="D80" s="188"/>
      <c r="E80" s="188"/>
      <c r="F80" s="188"/>
      <c r="G80" s="188"/>
      <c r="H80" s="188"/>
      <c r="I80" s="189"/>
      <c r="J80" s="189"/>
      <c r="K80" s="189"/>
      <c r="L80" s="189"/>
      <c r="M80" s="189"/>
      <c r="N80" s="189"/>
      <c r="O80" s="189"/>
      <c r="P80" s="189"/>
      <c r="Q80" s="189"/>
      <c r="R80" s="189"/>
      <c r="S80" s="189"/>
      <c r="T80" s="189"/>
    </row>
    <row r="81" spans="1:20" ht="19.5">
      <c r="A81" s="183"/>
      <c r="B81" s="183" t="s">
        <v>407</v>
      </c>
      <c r="C81" s="183" t="s">
        <v>528</v>
      </c>
      <c r="D81" s="183" t="s">
        <v>122</v>
      </c>
      <c r="E81" s="183" t="s">
        <v>311</v>
      </c>
      <c r="F81" s="183" t="s">
        <v>228</v>
      </c>
      <c r="G81" s="183" t="s">
        <v>533</v>
      </c>
      <c r="H81" s="183"/>
      <c r="I81" s="52">
        <v>12</v>
      </c>
      <c r="J81" s="52">
        <v>3</v>
      </c>
      <c r="K81" s="52"/>
      <c r="L81" s="52"/>
      <c r="M81" s="52"/>
      <c r="N81" s="52"/>
      <c r="O81" s="52"/>
      <c r="P81" s="52"/>
      <c r="Q81" s="52"/>
      <c r="R81" s="52"/>
      <c r="S81" s="52"/>
      <c r="T81" s="52"/>
    </row>
    <row r="82" spans="1:20" ht="19.5">
      <c r="A82" s="183"/>
      <c r="B82" s="183" t="s">
        <v>407</v>
      </c>
      <c r="C82" s="183" t="s">
        <v>119</v>
      </c>
      <c r="D82" s="183" t="s">
        <v>173</v>
      </c>
      <c r="E82" s="183" t="s">
        <v>114</v>
      </c>
      <c r="F82" s="183" t="s">
        <v>228</v>
      </c>
      <c r="G82" s="183" t="s">
        <v>532</v>
      </c>
      <c r="H82" s="183"/>
      <c r="I82" s="52"/>
      <c r="J82" s="52"/>
      <c r="K82" s="52"/>
      <c r="L82" s="52"/>
      <c r="M82" s="52">
        <v>15</v>
      </c>
      <c r="N82" s="52"/>
      <c r="O82" s="52"/>
      <c r="P82" s="52">
        <v>0</v>
      </c>
      <c r="Q82" s="52"/>
      <c r="R82" s="52"/>
      <c r="S82" s="52"/>
      <c r="T82" s="52"/>
    </row>
    <row r="83" spans="1:20" ht="19.5">
      <c r="A83" s="183"/>
      <c r="B83" s="183" t="s">
        <v>407</v>
      </c>
      <c r="C83" s="183" t="s">
        <v>91</v>
      </c>
      <c r="D83" s="183" t="s">
        <v>344</v>
      </c>
      <c r="E83" s="183" t="s">
        <v>31</v>
      </c>
      <c r="F83" s="183" t="s">
        <v>228</v>
      </c>
      <c r="G83" s="183" t="s">
        <v>534</v>
      </c>
      <c r="H83" s="183"/>
      <c r="I83" s="52"/>
      <c r="J83" s="52"/>
      <c r="K83" s="52"/>
      <c r="L83" s="52"/>
      <c r="M83" s="52"/>
      <c r="N83" s="52"/>
      <c r="O83" s="52">
        <v>13</v>
      </c>
      <c r="P83" s="52"/>
      <c r="Q83" s="52"/>
      <c r="R83" s="52">
        <v>2</v>
      </c>
      <c r="S83" s="52"/>
      <c r="T83" s="52"/>
    </row>
    <row r="84" spans="1:20" ht="19.5">
      <c r="A84" s="183"/>
      <c r="B84" s="183" t="s">
        <v>407</v>
      </c>
      <c r="C84" s="183" t="s">
        <v>293</v>
      </c>
      <c r="D84" s="183" t="s">
        <v>56</v>
      </c>
      <c r="E84" s="183" t="s">
        <v>31</v>
      </c>
      <c r="F84" s="183" t="s">
        <v>228</v>
      </c>
      <c r="G84" s="183" t="s">
        <v>536</v>
      </c>
      <c r="H84" s="183"/>
      <c r="I84" s="52"/>
      <c r="J84" s="52"/>
      <c r="K84" s="52"/>
      <c r="L84" s="52"/>
      <c r="M84" s="52"/>
      <c r="N84" s="52">
        <v>3</v>
      </c>
      <c r="O84" s="52"/>
      <c r="P84" s="52"/>
      <c r="Q84" s="52"/>
      <c r="R84" s="52"/>
      <c r="S84" s="52">
        <v>12</v>
      </c>
      <c r="T84" s="52"/>
    </row>
    <row r="85" spans="1:20" ht="19.5">
      <c r="A85" s="183"/>
      <c r="B85" s="183" t="s">
        <v>408</v>
      </c>
      <c r="C85" s="183" t="s">
        <v>29</v>
      </c>
      <c r="D85" s="183" t="s">
        <v>90</v>
      </c>
      <c r="E85" s="183" t="s">
        <v>101</v>
      </c>
      <c r="F85" s="183" t="s">
        <v>228</v>
      </c>
      <c r="G85" s="183" t="s">
        <v>535</v>
      </c>
      <c r="H85" s="183"/>
      <c r="I85" s="52"/>
      <c r="J85" s="52"/>
      <c r="K85" s="52">
        <v>15</v>
      </c>
      <c r="L85" s="52"/>
      <c r="M85" s="52"/>
      <c r="N85" s="52"/>
      <c r="O85" s="52"/>
      <c r="P85" s="52"/>
      <c r="Q85" s="52">
        <v>0</v>
      </c>
      <c r="R85" s="52"/>
      <c r="S85" s="52"/>
      <c r="T85" s="52"/>
    </row>
    <row r="86" spans="1:20" ht="12">
      <c r="A86" s="183"/>
      <c r="B86" s="183"/>
      <c r="C86" s="183" t="s">
        <v>123</v>
      </c>
      <c r="D86" s="183" t="s">
        <v>347</v>
      </c>
      <c r="E86" s="183"/>
      <c r="F86" s="183" t="s">
        <v>228</v>
      </c>
      <c r="G86" s="187"/>
      <c r="H86" s="187"/>
      <c r="I86" s="51"/>
      <c r="J86" s="51"/>
      <c r="K86" s="51"/>
      <c r="L86" s="192" t="s">
        <v>424</v>
      </c>
      <c r="M86" s="51"/>
      <c r="N86" s="51"/>
      <c r="O86" s="51"/>
      <c r="P86" s="51"/>
      <c r="Q86" s="51"/>
      <c r="R86" s="51"/>
      <c r="S86" s="51"/>
      <c r="T86" s="51"/>
    </row>
    <row r="87" spans="1:20" ht="12">
      <c r="A87" s="188" t="s">
        <v>409</v>
      </c>
      <c r="B87" s="188"/>
      <c r="C87" s="188"/>
      <c r="D87" s="188"/>
      <c r="E87" s="188"/>
      <c r="F87" s="188"/>
      <c r="G87" s="188"/>
      <c r="H87" s="188"/>
      <c r="I87" s="189"/>
      <c r="J87" s="189"/>
      <c r="K87" s="189"/>
      <c r="L87" s="189"/>
      <c r="M87" s="189"/>
      <c r="N87" s="189"/>
      <c r="O87" s="189"/>
      <c r="P87" s="189"/>
      <c r="Q87" s="189"/>
      <c r="R87" s="189"/>
      <c r="S87" s="189"/>
      <c r="T87" s="189"/>
    </row>
    <row r="88" spans="1:20" ht="19.5">
      <c r="A88" s="183"/>
      <c r="B88" s="183" t="s">
        <v>410</v>
      </c>
      <c r="C88" s="183" t="s">
        <v>558</v>
      </c>
      <c r="D88" s="183" t="s">
        <v>559</v>
      </c>
      <c r="E88" s="183" t="s">
        <v>31</v>
      </c>
      <c r="F88" s="183" t="s">
        <v>318</v>
      </c>
      <c r="G88" s="183"/>
      <c r="H88" s="183" t="s">
        <v>117</v>
      </c>
      <c r="I88" s="52"/>
      <c r="J88" s="52"/>
      <c r="K88" s="52"/>
      <c r="L88" s="52"/>
      <c r="M88" s="52"/>
      <c r="N88" s="52"/>
      <c r="O88" s="52"/>
      <c r="P88" s="52"/>
      <c r="Q88" s="52"/>
      <c r="R88" s="52"/>
      <c r="S88" s="52"/>
      <c r="T88" s="52"/>
    </row>
    <row r="89" spans="1:20" ht="19.5">
      <c r="A89" s="183"/>
      <c r="B89" s="183" t="s">
        <v>410</v>
      </c>
      <c r="C89" s="183" t="s">
        <v>556</v>
      </c>
      <c r="D89" s="183" t="s">
        <v>557</v>
      </c>
      <c r="E89" s="183" t="s">
        <v>31</v>
      </c>
      <c r="F89" s="183" t="s">
        <v>411</v>
      </c>
      <c r="G89" s="183"/>
      <c r="H89" s="183" t="s">
        <v>117</v>
      </c>
      <c r="I89" s="52"/>
      <c r="J89" s="52"/>
      <c r="K89" s="52"/>
      <c r="L89" s="52"/>
      <c r="M89" s="52"/>
      <c r="N89" s="52"/>
      <c r="O89" s="52"/>
      <c r="P89" s="52"/>
      <c r="Q89" s="52"/>
      <c r="R89" s="52"/>
      <c r="S89" s="52"/>
      <c r="T89" s="52"/>
    </row>
    <row r="90" spans="1:20" ht="12">
      <c r="A90" s="183"/>
      <c r="B90" s="183"/>
      <c r="C90" s="183"/>
      <c r="D90" s="183"/>
      <c r="E90" s="183"/>
      <c r="F90" s="183"/>
      <c r="G90" s="183"/>
      <c r="H90" s="183"/>
      <c r="I90" s="52"/>
      <c r="J90" s="52"/>
      <c r="K90" s="52"/>
      <c r="L90" s="52"/>
      <c r="M90" s="52"/>
      <c r="N90" s="52"/>
      <c r="O90" s="52"/>
      <c r="P90" s="52"/>
      <c r="Q90" s="52"/>
      <c r="R90" s="52"/>
      <c r="S90" s="52"/>
      <c r="T90" s="52"/>
    </row>
    <row r="91" spans="1:20" ht="19.5">
      <c r="A91" s="183"/>
      <c r="B91" s="183" t="s">
        <v>412</v>
      </c>
      <c r="C91" s="183" t="s">
        <v>344</v>
      </c>
      <c r="D91" s="183" t="s">
        <v>293</v>
      </c>
      <c r="E91" s="183" t="s">
        <v>114</v>
      </c>
      <c r="F91" s="183" t="s">
        <v>413</v>
      </c>
      <c r="G91" s="183" t="s">
        <v>540</v>
      </c>
      <c r="H91" s="183"/>
      <c r="I91" s="52"/>
      <c r="J91" s="52"/>
      <c r="K91" s="52"/>
      <c r="L91" s="52"/>
      <c r="M91" s="52"/>
      <c r="N91" s="52"/>
      <c r="O91" s="52"/>
      <c r="P91" s="52"/>
      <c r="Q91" s="52"/>
      <c r="R91" s="52">
        <v>1</v>
      </c>
      <c r="S91" s="52">
        <v>14</v>
      </c>
      <c r="T91" s="52"/>
    </row>
    <row r="92" spans="1:20" ht="19.5">
      <c r="A92" s="226"/>
      <c r="B92" s="227" t="s">
        <v>412</v>
      </c>
      <c r="C92" s="227" t="s">
        <v>91</v>
      </c>
      <c r="D92" s="227" t="s">
        <v>123</v>
      </c>
      <c r="E92" s="227" t="s">
        <v>31</v>
      </c>
      <c r="F92" s="227" t="s">
        <v>413</v>
      </c>
      <c r="G92" s="227" t="s">
        <v>562</v>
      </c>
      <c r="H92" s="227" t="s">
        <v>538</v>
      </c>
      <c r="I92" s="52"/>
      <c r="J92" s="52"/>
      <c r="K92" s="52"/>
      <c r="L92" s="52">
        <v>15</v>
      </c>
      <c r="M92" s="52"/>
      <c r="N92" s="52"/>
      <c r="O92" s="52">
        <v>0</v>
      </c>
      <c r="P92" s="52"/>
      <c r="Q92" s="52"/>
      <c r="R92" s="52"/>
      <c r="S92" s="52"/>
      <c r="T92" s="52"/>
    </row>
    <row r="93" spans="1:20" ht="19.5">
      <c r="A93" s="183"/>
      <c r="B93" s="183" t="s">
        <v>412</v>
      </c>
      <c r="C93" s="183" t="s">
        <v>528</v>
      </c>
      <c r="D93" s="183" t="s">
        <v>56</v>
      </c>
      <c r="E93" s="183" t="s">
        <v>311</v>
      </c>
      <c r="F93" s="183" t="s">
        <v>413</v>
      </c>
      <c r="G93" s="183" t="s">
        <v>541</v>
      </c>
      <c r="H93" s="183"/>
      <c r="I93" s="52">
        <v>4</v>
      </c>
      <c r="J93" s="52"/>
      <c r="K93" s="52"/>
      <c r="L93" s="52"/>
      <c r="M93" s="52"/>
      <c r="N93" s="52">
        <v>11</v>
      </c>
      <c r="O93" s="52"/>
      <c r="P93" s="52"/>
      <c r="Q93" s="52"/>
      <c r="R93" s="52"/>
      <c r="S93" s="52"/>
      <c r="T93" s="52"/>
    </row>
    <row r="94" spans="1:20" ht="19.5">
      <c r="A94" s="183"/>
      <c r="B94" s="183" t="s">
        <v>412</v>
      </c>
      <c r="C94" s="183" t="s">
        <v>90</v>
      </c>
      <c r="D94" s="183" t="s">
        <v>119</v>
      </c>
      <c r="E94" s="183" t="s">
        <v>114</v>
      </c>
      <c r="F94" s="183" t="s">
        <v>413</v>
      </c>
      <c r="G94" s="183" t="s">
        <v>542</v>
      </c>
      <c r="H94" s="183"/>
      <c r="I94" s="52"/>
      <c r="J94" s="52"/>
      <c r="K94" s="52"/>
      <c r="L94" s="52"/>
      <c r="M94" s="52"/>
      <c r="N94" s="52"/>
      <c r="O94" s="52"/>
      <c r="P94" s="52">
        <v>12</v>
      </c>
      <c r="Q94" s="52">
        <v>3</v>
      </c>
      <c r="R94" s="52"/>
      <c r="S94" s="52"/>
      <c r="T94" s="52"/>
    </row>
    <row r="95" spans="1:20" ht="60">
      <c r="A95" s="183"/>
      <c r="B95" s="183" t="s">
        <v>412</v>
      </c>
      <c r="C95" s="183" t="s">
        <v>122</v>
      </c>
      <c r="D95" s="183" t="s">
        <v>29</v>
      </c>
      <c r="E95" s="183" t="s">
        <v>30</v>
      </c>
      <c r="F95" s="183" t="s">
        <v>413</v>
      </c>
      <c r="G95" s="183" t="s">
        <v>543</v>
      </c>
      <c r="H95" s="183" t="s">
        <v>544</v>
      </c>
      <c r="I95" s="52"/>
      <c r="J95" s="52" t="s">
        <v>86</v>
      </c>
      <c r="K95" s="52" t="s">
        <v>86</v>
      </c>
      <c r="L95" s="52"/>
      <c r="M95" s="52"/>
      <c r="N95" s="52"/>
      <c r="O95" s="52"/>
      <c r="P95" s="52"/>
      <c r="Q95" s="52"/>
      <c r="R95" s="52"/>
      <c r="S95" s="52"/>
      <c r="T95" s="52"/>
    </row>
    <row r="96" spans="1:20" ht="12">
      <c r="A96" s="183"/>
      <c r="B96" s="183"/>
      <c r="C96" s="183" t="s">
        <v>173</v>
      </c>
      <c r="D96" s="183" t="s">
        <v>347</v>
      </c>
      <c r="E96" s="183"/>
      <c r="F96" s="183" t="s">
        <v>413</v>
      </c>
      <c r="G96" s="187"/>
      <c r="H96" s="187"/>
      <c r="I96" s="51"/>
      <c r="J96" s="51"/>
      <c r="K96" s="51"/>
      <c r="L96" s="51"/>
      <c r="M96" s="192" t="s">
        <v>424</v>
      </c>
      <c r="N96" s="51"/>
      <c r="O96" s="51"/>
      <c r="P96" s="51"/>
      <c r="Q96" s="51"/>
      <c r="R96" s="51"/>
      <c r="S96" s="51"/>
      <c r="T96" s="51"/>
    </row>
    <row r="97" spans="1:20" ht="12">
      <c r="A97" s="188" t="s">
        <v>414</v>
      </c>
      <c r="B97" s="188"/>
      <c r="C97" s="188"/>
      <c r="D97" s="188"/>
      <c r="E97" s="188"/>
      <c r="F97" s="188"/>
      <c r="G97" s="188"/>
      <c r="H97" s="188"/>
      <c r="I97" s="189"/>
      <c r="J97" s="189"/>
      <c r="K97" s="189"/>
      <c r="L97" s="189"/>
      <c r="M97" s="189"/>
      <c r="N97" s="189"/>
      <c r="O97" s="189"/>
      <c r="P97" s="189"/>
      <c r="Q97" s="189"/>
      <c r="R97" s="189"/>
      <c r="S97" s="189"/>
      <c r="T97" s="189"/>
    </row>
    <row r="98" spans="1:20" ht="12">
      <c r="A98" s="183"/>
      <c r="B98" s="183" t="s">
        <v>415</v>
      </c>
      <c r="C98" s="183" t="s">
        <v>56</v>
      </c>
      <c r="D98" s="183" t="s">
        <v>122</v>
      </c>
      <c r="E98" s="183" t="s">
        <v>31</v>
      </c>
      <c r="F98" s="183" t="s">
        <v>416</v>
      </c>
      <c r="G98" s="183" t="s">
        <v>117</v>
      </c>
      <c r="H98" s="183"/>
      <c r="I98" s="52"/>
      <c r="J98" s="52" t="s">
        <v>86</v>
      </c>
      <c r="K98" s="52"/>
      <c r="L98" s="52"/>
      <c r="M98" s="52"/>
      <c r="N98" s="52" t="s">
        <v>86</v>
      </c>
      <c r="O98" s="52"/>
      <c r="P98" s="52"/>
      <c r="Q98" s="52"/>
      <c r="R98" s="52"/>
      <c r="S98" s="52"/>
      <c r="T98" s="52"/>
    </row>
    <row r="99" spans="1:20" ht="19.5">
      <c r="A99" s="183"/>
      <c r="B99" s="183" t="s">
        <v>415</v>
      </c>
      <c r="C99" s="183" t="s">
        <v>123</v>
      </c>
      <c r="D99" s="183" t="s">
        <v>344</v>
      </c>
      <c r="E99" s="183" t="s">
        <v>124</v>
      </c>
      <c r="F99" s="183" t="s">
        <v>416</v>
      </c>
      <c r="G99" s="183" t="s">
        <v>117</v>
      </c>
      <c r="H99" s="183" t="s">
        <v>101</v>
      </c>
      <c r="I99" s="52"/>
      <c r="J99" s="52"/>
      <c r="K99" s="52"/>
      <c r="L99" s="209" t="s">
        <v>86</v>
      </c>
      <c r="M99" s="52"/>
      <c r="N99" s="52"/>
      <c r="O99" s="52"/>
      <c r="P99" s="52"/>
      <c r="Q99" s="52"/>
      <c r="R99" s="209" t="s">
        <v>86</v>
      </c>
      <c r="S99" s="52"/>
      <c r="T99" s="52"/>
    </row>
    <row r="100" spans="1:20" ht="12">
      <c r="A100" s="183"/>
      <c r="B100" s="183" t="s">
        <v>415</v>
      </c>
      <c r="C100" s="183" t="s">
        <v>173</v>
      </c>
      <c r="D100" s="183" t="s">
        <v>90</v>
      </c>
      <c r="E100" s="183" t="s">
        <v>31</v>
      </c>
      <c r="F100" s="183" t="s">
        <v>416</v>
      </c>
      <c r="G100" s="183" t="s">
        <v>117</v>
      </c>
      <c r="H100" s="183"/>
      <c r="I100" s="52"/>
      <c r="J100" s="52"/>
      <c r="K100" s="52"/>
      <c r="L100" s="52"/>
      <c r="M100" s="52" t="s">
        <v>86</v>
      </c>
      <c r="N100" s="52"/>
      <c r="O100" s="52"/>
      <c r="P100" s="52"/>
      <c r="Q100" s="52" t="s">
        <v>86</v>
      </c>
      <c r="R100" s="52"/>
      <c r="S100" s="52"/>
      <c r="T100" s="52"/>
    </row>
    <row r="101" spans="1:20" ht="19.5">
      <c r="A101" s="183"/>
      <c r="B101" s="183" t="s">
        <v>415</v>
      </c>
      <c r="C101" s="183" t="s">
        <v>29</v>
      </c>
      <c r="D101" s="183" t="s">
        <v>119</v>
      </c>
      <c r="E101" s="183" t="s">
        <v>101</v>
      </c>
      <c r="F101" s="183" t="s">
        <v>416</v>
      </c>
      <c r="G101" s="183" t="s">
        <v>117</v>
      </c>
      <c r="H101" s="183" t="s">
        <v>546</v>
      </c>
      <c r="I101" s="52"/>
      <c r="J101" s="52"/>
      <c r="K101" s="209" t="s">
        <v>86</v>
      </c>
      <c r="L101" s="52"/>
      <c r="M101" s="52"/>
      <c r="N101" s="52"/>
      <c r="O101" s="52"/>
      <c r="P101" s="209" t="s">
        <v>86</v>
      </c>
      <c r="Q101" s="52"/>
      <c r="R101" s="52"/>
      <c r="S101" s="52"/>
      <c r="T101" s="52"/>
    </row>
    <row r="102" spans="1:20" ht="19.5">
      <c r="A102" s="183"/>
      <c r="B102" s="183" t="s">
        <v>417</v>
      </c>
      <c r="C102" s="183" t="s">
        <v>528</v>
      </c>
      <c r="D102" s="183" t="s">
        <v>293</v>
      </c>
      <c r="E102" s="183" t="s">
        <v>545</v>
      </c>
      <c r="F102" s="183" t="s">
        <v>416</v>
      </c>
      <c r="G102" s="183" t="s">
        <v>552</v>
      </c>
      <c r="H102" s="183"/>
      <c r="I102" s="52">
        <v>15</v>
      </c>
      <c r="J102" s="52"/>
      <c r="K102" s="52"/>
      <c r="L102" s="52"/>
      <c r="M102" s="52"/>
      <c r="N102" s="52"/>
      <c r="O102" s="52"/>
      <c r="P102" s="52"/>
      <c r="Q102" s="52"/>
      <c r="R102" s="52"/>
      <c r="S102" s="52">
        <v>0</v>
      </c>
      <c r="T102" s="52"/>
    </row>
    <row r="103" spans="1:20" ht="12">
      <c r="A103" s="183"/>
      <c r="B103" s="183"/>
      <c r="C103" s="183" t="s">
        <v>91</v>
      </c>
      <c r="D103" s="183" t="s">
        <v>347</v>
      </c>
      <c r="E103" s="183"/>
      <c r="F103" s="183" t="s">
        <v>416</v>
      </c>
      <c r="G103" s="187"/>
      <c r="H103" s="187"/>
      <c r="I103" s="51"/>
      <c r="J103" s="51"/>
      <c r="K103" s="51"/>
      <c r="L103" s="51"/>
      <c r="M103" s="51"/>
      <c r="N103" s="51"/>
      <c r="O103" s="192" t="s">
        <v>424</v>
      </c>
      <c r="P103" s="51"/>
      <c r="Q103" s="51"/>
      <c r="R103" s="51"/>
      <c r="S103" s="51"/>
      <c r="T103" s="51"/>
    </row>
    <row r="104" spans="1:20" ht="12">
      <c r="A104" s="188" t="s">
        <v>418</v>
      </c>
      <c r="B104" s="188"/>
      <c r="C104" s="188"/>
      <c r="D104" s="188"/>
      <c r="E104" s="188"/>
      <c r="F104" s="188"/>
      <c r="G104" s="188"/>
      <c r="H104" s="188"/>
      <c r="I104" s="189"/>
      <c r="J104" s="189"/>
      <c r="K104" s="189"/>
      <c r="L104" s="189"/>
      <c r="M104" s="189"/>
      <c r="N104" s="189"/>
      <c r="O104" s="189"/>
      <c r="P104" s="189"/>
      <c r="Q104" s="189"/>
      <c r="R104" s="189"/>
      <c r="S104" s="189"/>
      <c r="T104" s="189"/>
    </row>
    <row r="105" spans="1:20" ht="19.5">
      <c r="A105" s="183"/>
      <c r="B105" s="183" t="s">
        <v>419</v>
      </c>
      <c r="C105" s="183" t="s">
        <v>558</v>
      </c>
      <c r="D105" s="183" t="s">
        <v>559</v>
      </c>
      <c r="E105" s="183" t="s">
        <v>31</v>
      </c>
      <c r="F105" s="183" t="s">
        <v>420</v>
      </c>
      <c r="G105" s="183" t="s">
        <v>560</v>
      </c>
      <c r="H105" s="183" t="s">
        <v>421</v>
      </c>
      <c r="I105" s="52"/>
      <c r="J105" s="52" t="s">
        <v>185</v>
      </c>
      <c r="K105" s="52" t="s">
        <v>192</v>
      </c>
      <c r="L105" s="52"/>
      <c r="M105" s="52"/>
      <c r="N105" s="52"/>
      <c r="O105" s="52"/>
      <c r="P105" s="52"/>
      <c r="Q105" s="52"/>
      <c r="R105" s="52"/>
      <c r="S105" s="52"/>
      <c r="T105" s="52"/>
    </row>
    <row r="106" spans="1:20" ht="19.5">
      <c r="A106" s="183"/>
      <c r="B106" s="183" t="s">
        <v>419</v>
      </c>
      <c r="C106" s="183" t="s">
        <v>556</v>
      </c>
      <c r="D106" s="183" t="s">
        <v>557</v>
      </c>
      <c r="E106" s="183" t="s">
        <v>31</v>
      </c>
      <c r="F106" s="183" t="s">
        <v>422</v>
      </c>
      <c r="G106" s="183"/>
      <c r="H106" s="183" t="s">
        <v>561</v>
      </c>
      <c r="I106" s="52"/>
      <c r="J106" s="52"/>
      <c r="K106" s="52"/>
      <c r="L106" s="52"/>
      <c r="M106" s="52"/>
      <c r="N106" s="52"/>
      <c r="O106" s="52"/>
      <c r="P106" s="52"/>
      <c r="Q106" s="52"/>
      <c r="R106" s="52"/>
      <c r="S106" s="52"/>
      <c r="T106" s="52"/>
    </row>
    <row r="107" spans="8:20" ht="12.75" thickBot="1">
      <c r="H107" s="47" t="s">
        <v>135</v>
      </c>
      <c r="I107" s="54">
        <f aca="true" t="shared" si="0" ref="I107:T107">SUM(I2:I106)</f>
        <v>87</v>
      </c>
      <c r="J107" s="54">
        <f t="shared" si="0"/>
        <v>51</v>
      </c>
      <c r="K107" s="54">
        <f t="shared" si="0"/>
        <v>58</v>
      </c>
      <c r="L107" s="54">
        <f t="shared" si="0"/>
        <v>103</v>
      </c>
      <c r="M107" s="54">
        <f t="shared" si="0"/>
        <v>45</v>
      </c>
      <c r="N107" s="54">
        <f t="shared" si="0"/>
        <v>46</v>
      </c>
      <c r="O107" s="54">
        <f t="shared" si="0"/>
        <v>33</v>
      </c>
      <c r="P107" s="54">
        <f t="shared" si="0"/>
        <v>64</v>
      </c>
      <c r="Q107" s="54">
        <f t="shared" si="0"/>
        <v>48</v>
      </c>
      <c r="R107" s="54">
        <f t="shared" si="0"/>
        <v>18</v>
      </c>
      <c r="S107" s="54">
        <f t="shared" si="0"/>
        <v>32</v>
      </c>
      <c r="T107" s="54">
        <f t="shared" si="0"/>
        <v>0</v>
      </c>
    </row>
    <row r="108" spans="8:20" ht="12.75" thickBot="1">
      <c r="H108" s="45" t="s">
        <v>136</v>
      </c>
      <c r="I108" s="54">
        <v>9</v>
      </c>
      <c r="J108" s="54">
        <v>6</v>
      </c>
      <c r="K108" s="54">
        <v>5</v>
      </c>
      <c r="L108" s="54">
        <v>8</v>
      </c>
      <c r="M108" s="54">
        <v>5</v>
      </c>
      <c r="N108" s="54">
        <v>6</v>
      </c>
      <c r="O108" s="54">
        <v>7</v>
      </c>
      <c r="P108" s="54">
        <v>9</v>
      </c>
      <c r="Q108" s="54">
        <v>8</v>
      </c>
      <c r="R108" s="54">
        <v>7</v>
      </c>
      <c r="S108" s="54">
        <v>8</v>
      </c>
      <c r="T108" s="54">
        <f>SUM(T3:T107)</f>
        <v>0</v>
      </c>
    </row>
    <row r="109" spans="8:20" ht="12">
      <c r="H109" s="59" t="s">
        <v>137</v>
      </c>
      <c r="I109" s="53">
        <v>1</v>
      </c>
      <c r="J109" s="53">
        <v>4</v>
      </c>
      <c r="K109" s="53">
        <v>5</v>
      </c>
      <c r="L109" s="53">
        <v>2</v>
      </c>
      <c r="M109" s="53">
        <v>5</v>
      </c>
      <c r="N109" s="53">
        <v>4</v>
      </c>
      <c r="O109" s="53">
        <v>3</v>
      </c>
      <c r="P109" s="53">
        <v>1</v>
      </c>
      <c r="Q109" s="53">
        <v>2</v>
      </c>
      <c r="R109" s="53">
        <v>3</v>
      </c>
      <c r="S109" s="53">
        <v>2</v>
      </c>
      <c r="T109" s="53">
        <v>0</v>
      </c>
    </row>
    <row r="110" spans="8:20" ht="12.75" thickBot="1">
      <c r="H110" s="56" t="s">
        <v>139</v>
      </c>
      <c r="I110" s="52">
        <v>0</v>
      </c>
      <c r="J110" s="52">
        <v>0</v>
      </c>
      <c r="K110" s="52">
        <v>0</v>
      </c>
      <c r="L110" s="52">
        <v>0</v>
      </c>
      <c r="M110" s="52">
        <v>0</v>
      </c>
      <c r="N110" s="52">
        <v>0</v>
      </c>
      <c r="O110" s="52">
        <v>0</v>
      </c>
      <c r="P110" s="52">
        <v>0</v>
      </c>
      <c r="Q110" s="52">
        <v>0</v>
      </c>
      <c r="R110" s="52">
        <v>0</v>
      </c>
      <c r="S110" s="52">
        <v>0</v>
      </c>
      <c r="T110" s="52">
        <v>0</v>
      </c>
    </row>
    <row r="111" spans="8:20" ht="12.75" thickBot="1">
      <c r="H111" s="47" t="s">
        <v>138</v>
      </c>
      <c r="I111" s="54"/>
      <c r="J111" s="54"/>
      <c r="K111" s="54"/>
      <c r="L111" s="54"/>
      <c r="M111" s="54"/>
      <c r="N111" s="54"/>
      <c r="O111" s="54"/>
      <c r="P111" s="54"/>
      <c r="Q111" s="54"/>
      <c r="R111" s="54"/>
      <c r="S111" s="54"/>
      <c r="T111" s="54"/>
    </row>
    <row r="112" spans="9:20" ht="12.75" thickBot="1">
      <c r="I112" s="60">
        <f aca="true" t="shared" si="1" ref="I112:T112">I107/I108</f>
        <v>9.666666666666666</v>
      </c>
      <c r="J112" s="60">
        <f t="shared" si="1"/>
        <v>8.5</v>
      </c>
      <c r="K112" s="60">
        <f t="shared" si="1"/>
        <v>11.6</v>
      </c>
      <c r="L112" s="60">
        <f t="shared" si="1"/>
        <v>12.875</v>
      </c>
      <c r="M112" s="60">
        <f t="shared" si="1"/>
        <v>9</v>
      </c>
      <c r="N112" s="60">
        <f t="shared" si="1"/>
        <v>7.666666666666667</v>
      </c>
      <c r="O112" s="60">
        <f t="shared" si="1"/>
        <v>4.714285714285714</v>
      </c>
      <c r="P112" s="60">
        <f t="shared" si="1"/>
        <v>7.111111111111111</v>
      </c>
      <c r="Q112" s="60">
        <f t="shared" si="1"/>
        <v>6</v>
      </c>
      <c r="R112" s="60">
        <f t="shared" si="1"/>
        <v>2.5714285714285716</v>
      </c>
      <c r="S112" s="60">
        <f t="shared" si="1"/>
        <v>4</v>
      </c>
      <c r="T112" s="60" t="e">
        <f t="shared" si="1"/>
        <v>#DIV/0!</v>
      </c>
    </row>
    <row r="113" ht="12">
      <c r="T113" s="33"/>
    </row>
    <row r="114" spans="9:20" ht="12">
      <c r="I114" s="33">
        <v>3</v>
      </c>
      <c r="J114" s="33">
        <v>5</v>
      </c>
      <c r="K114" s="33">
        <v>2</v>
      </c>
      <c r="L114" s="33">
        <v>1</v>
      </c>
      <c r="M114" s="31">
        <v>4</v>
      </c>
      <c r="N114" s="33">
        <v>6</v>
      </c>
      <c r="O114" s="33">
        <v>9</v>
      </c>
      <c r="P114" s="33">
        <v>7</v>
      </c>
      <c r="Q114" s="31">
        <v>8</v>
      </c>
      <c r="R114" s="33">
        <v>11</v>
      </c>
      <c r="S114" s="33">
        <v>10</v>
      </c>
      <c r="T114" s="33"/>
    </row>
    <row r="115" ht="12">
      <c r="T115" s="33"/>
    </row>
    <row r="116" ht="12">
      <c r="T116" s="33"/>
    </row>
    <row r="117" ht="12">
      <c r="T117" s="33"/>
    </row>
    <row r="118" ht="12">
      <c r="T118" s="33"/>
    </row>
    <row r="119" ht="12">
      <c r="T119" s="33"/>
    </row>
    <row r="120" ht="12">
      <c r="T120" s="33"/>
    </row>
    <row r="121" ht="12">
      <c r="T121" s="33"/>
    </row>
    <row r="122" ht="12">
      <c r="T122" s="33"/>
    </row>
    <row r="123" ht="12">
      <c r="T123" s="33"/>
    </row>
    <row r="124" ht="12">
      <c r="T124" s="33"/>
    </row>
    <row r="125" spans="9:20" ht="12.75" thickBot="1">
      <c r="I125" s="62">
        <f aca="true" t="shared" si="2" ref="I125:Q125">SUM(I113:I124)</f>
        <v>3</v>
      </c>
      <c r="J125" s="62">
        <f t="shared" si="2"/>
        <v>5</v>
      </c>
      <c r="K125" s="63">
        <f t="shared" si="2"/>
        <v>2</v>
      </c>
      <c r="L125" s="62">
        <f t="shared" si="2"/>
        <v>1</v>
      </c>
      <c r="M125" s="62">
        <f t="shared" si="2"/>
        <v>4</v>
      </c>
      <c r="N125" s="63">
        <f t="shared" si="2"/>
        <v>6</v>
      </c>
      <c r="O125" s="62">
        <f t="shared" si="2"/>
        <v>9</v>
      </c>
      <c r="P125" s="63">
        <f t="shared" si="2"/>
        <v>7</v>
      </c>
      <c r="Q125" s="63">
        <f t="shared" si="2"/>
        <v>8</v>
      </c>
      <c r="R125" s="62"/>
      <c r="S125" s="62">
        <f>SUM(S113:S124)</f>
        <v>10</v>
      </c>
      <c r="T125" s="62">
        <f>SUM(T113:T124)</f>
        <v>0</v>
      </c>
    </row>
    <row r="126" spans="9:20" ht="12">
      <c r="I126" s="53"/>
      <c r="J126" s="53"/>
      <c r="K126" s="53"/>
      <c r="L126" s="53"/>
      <c r="M126" s="53"/>
      <c r="N126" s="53"/>
      <c r="O126" s="53"/>
      <c r="P126" s="53"/>
      <c r="Q126" s="53"/>
      <c r="R126" s="53"/>
      <c r="S126" s="53"/>
      <c r="T126" s="53"/>
    </row>
    <row r="127" spans="9:20" ht="12">
      <c r="I127" s="52"/>
      <c r="J127" s="52"/>
      <c r="K127" s="52"/>
      <c r="L127" s="52"/>
      <c r="M127" s="52"/>
      <c r="N127" s="52"/>
      <c r="O127" s="52"/>
      <c r="P127" s="52"/>
      <c r="Q127" s="52"/>
      <c r="R127" s="52"/>
      <c r="S127" s="52"/>
      <c r="T127" s="52"/>
    </row>
    <row r="128" spans="9:20" ht="12.75" thickBot="1">
      <c r="I128" s="54"/>
      <c r="J128" s="54"/>
      <c r="K128" s="54"/>
      <c r="L128" s="54"/>
      <c r="M128" s="54"/>
      <c r="N128" s="54"/>
      <c r="O128" s="54"/>
      <c r="P128" s="54"/>
      <c r="Q128" s="54"/>
      <c r="R128" s="54"/>
      <c r="S128" s="54"/>
      <c r="T128" s="54"/>
    </row>
    <row r="129" spans="9:20" ht="12.75" thickBot="1">
      <c r="I129" s="60">
        <f aca="true" t="shared" si="3" ref="I129:Q129">I125</f>
        <v>3</v>
      </c>
      <c r="J129" s="60">
        <f t="shared" si="3"/>
        <v>5</v>
      </c>
      <c r="K129" s="60">
        <f t="shared" si="3"/>
        <v>2</v>
      </c>
      <c r="L129" s="60">
        <f t="shared" si="3"/>
        <v>1</v>
      </c>
      <c r="M129" s="60">
        <f t="shared" si="3"/>
        <v>4</v>
      </c>
      <c r="N129" s="60">
        <f t="shared" si="3"/>
        <v>6</v>
      </c>
      <c r="O129" s="60">
        <f t="shared" si="3"/>
        <v>9</v>
      </c>
      <c r="P129" s="60">
        <f t="shared" si="3"/>
        <v>7</v>
      </c>
      <c r="Q129" s="60">
        <f t="shared" si="3"/>
        <v>8</v>
      </c>
      <c r="R129" s="60"/>
      <c r="S129" s="60">
        <f>S125</f>
        <v>10</v>
      </c>
      <c r="T129" s="60">
        <f>T125</f>
        <v>0</v>
      </c>
    </row>
  </sheetData>
  <sheetProtection/>
  <mergeCells count="8">
    <mergeCell ref="G32:G33"/>
    <mergeCell ref="H32:H33"/>
    <mergeCell ref="A32:A33"/>
    <mergeCell ref="B32:B33"/>
    <mergeCell ref="C32:C33"/>
    <mergeCell ref="D32:D33"/>
    <mergeCell ref="E32:E33"/>
    <mergeCell ref="F32:F3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Y67"/>
  <sheetViews>
    <sheetView zoomScalePageLayoutView="0" workbookViewId="0" topLeftCell="A1">
      <selection activeCell="AU9" sqref="AU9"/>
    </sheetView>
  </sheetViews>
  <sheetFormatPr defaultColWidth="9.140625" defaultRowHeight="12.75"/>
  <cols>
    <col min="1" max="1" width="10.140625" style="0" bestFit="1" customWidth="1"/>
    <col min="2" max="2" width="18.00390625" style="0" customWidth="1"/>
    <col min="3" max="3" width="10.7109375" style="0" customWidth="1"/>
    <col min="4" max="6" width="11.8515625" style="0" hidden="1" customWidth="1"/>
    <col min="7" max="7" width="11.140625" style="11" hidden="1" customWidth="1"/>
    <col min="8" max="8" width="9.7109375" style="0" hidden="1" customWidth="1"/>
    <col min="9" max="9" width="11.57421875" style="0" hidden="1" customWidth="1"/>
    <col min="10" max="10" width="9.7109375" style="0" hidden="1" customWidth="1"/>
    <col min="11" max="11" width="13.00390625" style="0" hidden="1" customWidth="1"/>
    <col min="12" max="16" width="9.7109375" style="0" hidden="1" customWidth="1"/>
    <col min="17" max="17" width="9.140625" style="0" hidden="1" customWidth="1"/>
    <col min="18" max="19" width="9.7109375" style="0" hidden="1" customWidth="1"/>
    <col min="20" max="21" width="9.140625" style="0" hidden="1" customWidth="1"/>
    <col min="22" max="22" width="12.28125" style="11" hidden="1" customWidth="1"/>
    <col min="23" max="28" width="9.140625" style="0" hidden="1" customWidth="1"/>
    <col min="29" max="31" width="9.140625" style="11" hidden="1" customWidth="1"/>
    <col min="32" max="33" width="9.140625" style="0" hidden="1" customWidth="1"/>
    <col min="34" max="38" width="9.421875" style="11" hidden="1" customWidth="1"/>
    <col min="39" max="39" width="9.421875" style="0" hidden="1" customWidth="1"/>
    <col min="40" max="40" width="9.421875" style="11" customWidth="1"/>
    <col min="41" max="41" width="9.421875" style="0" customWidth="1"/>
    <col min="42" max="42" width="9.421875" style="11" customWidth="1"/>
    <col min="43" max="45" width="9.421875" style="0" customWidth="1"/>
    <col min="50" max="50" width="11.28125" style="0" customWidth="1"/>
  </cols>
  <sheetData>
    <row r="1" spans="1:45" ht="12">
      <c r="A1" s="38">
        <v>43329</v>
      </c>
      <c r="B1" t="s">
        <v>33</v>
      </c>
      <c r="D1" s="97" t="s">
        <v>42</v>
      </c>
      <c r="E1" s="110" t="s">
        <v>302</v>
      </c>
      <c r="F1" s="97" t="s">
        <v>90</v>
      </c>
      <c r="G1" s="22" t="s">
        <v>58</v>
      </c>
      <c r="H1" s="97" t="s">
        <v>163</v>
      </c>
      <c r="I1" s="97" t="s">
        <v>303</v>
      </c>
      <c r="J1" s="98" t="s">
        <v>304</v>
      </c>
      <c r="K1" s="18" t="s">
        <v>57</v>
      </c>
      <c r="L1" s="17" t="s">
        <v>120</v>
      </c>
      <c r="M1" s="111" t="s">
        <v>102</v>
      </c>
      <c r="N1" s="16" t="s">
        <v>123</v>
      </c>
      <c r="O1" s="16" t="s">
        <v>107</v>
      </c>
      <c r="P1" s="18" t="s">
        <v>123</v>
      </c>
      <c r="Q1" s="111" t="s">
        <v>115</v>
      </c>
      <c r="R1" s="17" t="s">
        <v>305</v>
      </c>
      <c r="S1" s="17" t="s">
        <v>56</v>
      </c>
      <c r="T1" s="111" t="s">
        <v>306</v>
      </c>
      <c r="U1" s="111" t="s">
        <v>307</v>
      </c>
      <c r="V1" s="16" t="s">
        <v>308</v>
      </c>
      <c r="W1" s="16" t="s">
        <v>309</v>
      </c>
      <c r="X1" s="111" t="s">
        <v>101</v>
      </c>
      <c r="Y1" s="111" t="s">
        <v>101</v>
      </c>
      <c r="Z1" s="16" t="s">
        <v>245</v>
      </c>
      <c r="AA1" s="16" t="s">
        <v>91</v>
      </c>
      <c r="AB1" s="111" t="s">
        <v>102</v>
      </c>
      <c r="AC1" s="16" t="s">
        <v>308</v>
      </c>
      <c r="AD1" s="16" t="s">
        <v>310</v>
      </c>
      <c r="AE1" s="111" t="s">
        <v>101</v>
      </c>
      <c r="AF1" s="16" t="s">
        <v>119</v>
      </c>
      <c r="AG1" s="111" t="s">
        <v>101</v>
      </c>
      <c r="AH1" s="16" t="s">
        <v>164</v>
      </c>
      <c r="AI1" s="16" t="s">
        <v>41</v>
      </c>
      <c r="AJ1" s="16" t="s">
        <v>29</v>
      </c>
      <c r="AK1" s="112" t="s">
        <v>29</v>
      </c>
      <c r="AL1" s="16" t="s">
        <v>165</v>
      </c>
      <c r="AM1" s="16" t="s">
        <v>56</v>
      </c>
      <c r="AN1" s="16" t="s">
        <v>105</v>
      </c>
      <c r="AO1" s="16" t="s">
        <v>107</v>
      </c>
      <c r="AP1" s="16" t="s">
        <v>42</v>
      </c>
      <c r="AQ1" s="111" t="s">
        <v>168</v>
      </c>
      <c r="AR1" s="111" t="s">
        <v>111</v>
      </c>
      <c r="AS1" s="16" t="s">
        <v>109</v>
      </c>
    </row>
    <row r="2" spans="2:45" ht="12">
      <c r="B2" t="s">
        <v>34</v>
      </c>
      <c r="D2" s="16" t="s">
        <v>113</v>
      </c>
      <c r="E2" s="113" t="s">
        <v>101</v>
      </c>
      <c r="F2" s="1" t="s">
        <v>30</v>
      </c>
      <c r="G2" s="22" t="s">
        <v>58</v>
      </c>
      <c r="H2" s="1" t="s">
        <v>30</v>
      </c>
      <c r="I2" s="17" t="s">
        <v>154</v>
      </c>
      <c r="J2" s="18" t="s">
        <v>311</v>
      </c>
      <c r="K2" s="1" t="s">
        <v>193</v>
      </c>
      <c r="L2" s="17" t="s">
        <v>30</v>
      </c>
      <c r="M2" s="111" t="s">
        <v>103</v>
      </c>
      <c r="N2" s="17" t="s">
        <v>30</v>
      </c>
      <c r="O2" s="16" t="s">
        <v>107</v>
      </c>
      <c r="P2" s="17" t="s">
        <v>124</v>
      </c>
      <c r="Q2" s="113" t="s">
        <v>116</v>
      </c>
      <c r="R2" s="17" t="s">
        <v>30</v>
      </c>
      <c r="S2" s="17" t="s">
        <v>30</v>
      </c>
      <c r="T2" s="113"/>
      <c r="U2" s="111" t="s">
        <v>312</v>
      </c>
      <c r="V2" s="16" t="s">
        <v>313</v>
      </c>
      <c r="W2" s="16" t="s">
        <v>30</v>
      </c>
      <c r="X2" s="111" t="s">
        <v>30</v>
      </c>
      <c r="Y2" s="111" t="s">
        <v>30</v>
      </c>
      <c r="Z2" s="16" t="s">
        <v>193</v>
      </c>
      <c r="AA2" s="16" t="s">
        <v>30</v>
      </c>
      <c r="AB2" s="111" t="s">
        <v>103</v>
      </c>
      <c r="AC2" s="16" t="s">
        <v>106</v>
      </c>
      <c r="AD2" s="16" t="s">
        <v>310</v>
      </c>
      <c r="AE2" s="111" t="s">
        <v>101</v>
      </c>
      <c r="AF2" s="16" t="s">
        <v>30</v>
      </c>
      <c r="AG2" s="113" t="s">
        <v>101</v>
      </c>
      <c r="AH2" s="22" t="s">
        <v>30</v>
      </c>
      <c r="AI2" s="16" t="s">
        <v>41</v>
      </c>
      <c r="AJ2" s="22" t="s">
        <v>30</v>
      </c>
      <c r="AK2" s="114" t="s">
        <v>30</v>
      </c>
      <c r="AL2" s="22" t="s">
        <v>165</v>
      </c>
      <c r="AM2" s="22" t="s">
        <v>30</v>
      </c>
      <c r="AN2" s="22" t="s">
        <v>166</v>
      </c>
      <c r="AO2" s="22" t="s">
        <v>107</v>
      </c>
      <c r="AP2" s="22" t="s">
        <v>113</v>
      </c>
      <c r="AQ2" s="113" t="s">
        <v>168</v>
      </c>
      <c r="AR2" s="113" t="s">
        <v>314</v>
      </c>
      <c r="AS2" s="22" t="s">
        <v>109</v>
      </c>
    </row>
    <row r="3" spans="2:45" s="2" customFormat="1" ht="12">
      <c r="B3" s="2" t="s">
        <v>35</v>
      </c>
      <c r="D3" s="3" t="s">
        <v>315</v>
      </c>
      <c r="E3" s="115" t="s">
        <v>315</v>
      </c>
      <c r="F3" s="3" t="s">
        <v>32</v>
      </c>
      <c r="G3" s="13" t="s">
        <v>315</v>
      </c>
      <c r="H3" s="3" t="s">
        <v>92</v>
      </c>
      <c r="I3" s="3" t="s">
        <v>104</v>
      </c>
      <c r="J3" s="3" t="s">
        <v>32</v>
      </c>
      <c r="K3" s="3" t="s">
        <v>104</v>
      </c>
      <c r="L3" s="3" t="s">
        <v>32</v>
      </c>
      <c r="M3" s="115" t="s">
        <v>104</v>
      </c>
      <c r="N3" s="3" t="s">
        <v>32</v>
      </c>
      <c r="O3" s="13" t="s">
        <v>104</v>
      </c>
      <c r="P3" s="3" t="s">
        <v>316</v>
      </c>
      <c r="Q3" s="115"/>
      <c r="R3" s="3" t="s">
        <v>92</v>
      </c>
      <c r="S3" s="3" t="s">
        <v>32</v>
      </c>
      <c r="T3" s="115"/>
      <c r="U3" s="115" t="s">
        <v>32</v>
      </c>
      <c r="V3" s="13" t="s">
        <v>104</v>
      </c>
      <c r="W3" s="3" t="s">
        <v>92</v>
      </c>
      <c r="X3" s="115" t="s">
        <v>317</v>
      </c>
      <c r="Y3" s="115" t="s">
        <v>92</v>
      </c>
      <c r="Z3" s="13" t="s">
        <v>104</v>
      </c>
      <c r="AA3" s="13" t="s">
        <v>32</v>
      </c>
      <c r="AB3" s="115" t="s">
        <v>104</v>
      </c>
      <c r="AC3" s="13" t="s">
        <v>32</v>
      </c>
      <c r="AD3" s="13" t="s">
        <v>104</v>
      </c>
      <c r="AE3" s="115" t="s">
        <v>318</v>
      </c>
      <c r="AF3" s="3" t="s">
        <v>92</v>
      </c>
      <c r="AG3" s="115" t="s">
        <v>104</v>
      </c>
      <c r="AH3" s="13" t="s">
        <v>32</v>
      </c>
      <c r="AI3" s="13" t="s">
        <v>104</v>
      </c>
      <c r="AJ3" s="13" t="s">
        <v>92</v>
      </c>
      <c r="AK3" s="116" t="s">
        <v>92</v>
      </c>
      <c r="AL3" s="13" t="s">
        <v>104</v>
      </c>
      <c r="AM3" s="3" t="s">
        <v>92</v>
      </c>
      <c r="AN3" s="13" t="s">
        <v>104</v>
      </c>
      <c r="AO3" s="3" t="s">
        <v>104</v>
      </c>
      <c r="AP3" s="13" t="s">
        <v>104</v>
      </c>
      <c r="AQ3" s="115" t="s">
        <v>104</v>
      </c>
      <c r="AR3" s="115" t="s">
        <v>104</v>
      </c>
      <c r="AS3" s="3" t="s">
        <v>104</v>
      </c>
    </row>
    <row r="4" spans="2:45" s="2" customFormat="1" ht="12">
      <c r="B4" s="2" t="s">
        <v>36</v>
      </c>
      <c r="D4" s="3">
        <v>43219</v>
      </c>
      <c r="E4" s="115">
        <v>43226</v>
      </c>
      <c r="F4" s="3">
        <v>43230</v>
      </c>
      <c r="G4" s="13">
        <v>43233</v>
      </c>
      <c r="H4" s="3">
        <v>42872</v>
      </c>
      <c r="I4" s="3">
        <v>43240</v>
      </c>
      <c r="J4" s="117">
        <v>42879</v>
      </c>
      <c r="K4" s="3">
        <v>43247</v>
      </c>
      <c r="L4" s="3">
        <v>43251</v>
      </c>
      <c r="M4" s="115">
        <v>43254</v>
      </c>
      <c r="N4" s="3">
        <v>43258</v>
      </c>
      <c r="O4" s="13">
        <v>43261</v>
      </c>
      <c r="P4" s="3">
        <v>43265</v>
      </c>
      <c r="Q4" s="115">
        <v>43268</v>
      </c>
      <c r="R4" s="3">
        <v>43270</v>
      </c>
      <c r="S4" s="3">
        <v>43272</v>
      </c>
      <c r="T4" s="115">
        <v>43275</v>
      </c>
      <c r="U4" s="115">
        <v>43278</v>
      </c>
      <c r="V4" s="13">
        <v>43282</v>
      </c>
      <c r="W4" s="117">
        <v>43283</v>
      </c>
      <c r="X4" s="115">
        <v>43285</v>
      </c>
      <c r="Y4" s="115">
        <v>43286</v>
      </c>
      <c r="Z4" s="13">
        <v>43289</v>
      </c>
      <c r="AA4" s="13">
        <v>43293</v>
      </c>
      <c r="AB4" s="115">
        <v>43296</v>
      </c>
      <c r="AC4" s="13">
        <v>43300</v>
      </c>
      <c r="AD4" s="13">
        <v>43303</v>
      </c>
      <c r="AE4" s="115">
        <v>43306</v>
      </c>
      <c r="AF4" s="3">
        <v>43307</v>
      </c>
      <c r="AG4" s="115">
        <v>43310</v>
      </c>
      <c r="AH4" s="13">
        <v>43314</v>
      </c>
      <c r="AI4" s="13">
        <v>43317</v>
      </c>
      <c r="AJ4" s="13">
        <v>43319</v>
      </c>
      <c r="AK4" s="116">
        <v>43320</v>
      </c>
      <c r="AL4" s="13">
        <v>43324</v>
      </c>
      <c r="AM4" s="3">
        <v>43327</v>
      </c>
      <c r="AN4" s="13">
        <v>43331</v>
      </c>
      <c r="AO4" s="3">
        <v>43339</v>
      </c>
      <c r="AP4" s="13">
        <v>43345</v>
      </c>
      <c r="AQ4" s="115">
        <v>43351</v>
      </c>
      <c r="AR4" s="115">
        <v>43352</v>
      </c>
      <c r="AS4" s="3">
        <v>43359</v>
      </c>
    </row>
    <row r="5" spans="2:45" s="2" customFormat="1" ht="12">
      <c r="B5" s="2" t="s">
        <v>39</v>
      </c>
      <c r="D5" s="3" t="s">
        <v>84</v>
      </c>
      <c r="E5" s="115" t="s">
        <v>319</v>
      </c>
      <c r="F5" s="3" t="s">
        <v>80</v>
      </c>
      <c r="G5" s="13" t="s">
        <v>40</v>
      </c>
      <c r="H5" s="3" t="s">
        <v>80</v>
      </c>
      <c r="I5" s="3" t="s">
        <v>84</v>
      </c>
      <c r="J5" s="3" t="s">
        <v>80</v>
      </c>
      <c r="K5" s="3" t="s">
        <v>84</v>
      </c>
      <c r="L5" s="3" t="s">
        <v>80</v>
      </c>
      <c r="M5" s="115" t="s">
        <v>84</v>
      </c>
      <c r="N5" s="3" t="s">
        <v>80</v>
      </c>
      <c r="O5" s="13" t="s">
        <v>84</v>
      </c>
      <c r="P5" s="3" t="s">
        <v>80</v>
      </c>
      <c r="Q5" s="115" t="s">
        <v>84</v>
      </c>
      <c r="R5" s="3" t="s">
        <v>85</v>
      </c>
      <c r="S5" s="3" t="s">
        <v>80</v>
      </c>
      <c r="T5" s="115" t="s">
        <v>84</v>
      </c>
      <c r="U5" s="115" t="s">
        <v>83</v>
      </c>
      <c r="V5" s="13" t="s">
        <v>84</v>
      </c>
      <c r="W5" s="3" t="s">
        <v>108</v>
      </c>
      <c r="X5" s="115" t="s">
        <v>83</v>
      </c>
      <c r="Y5" s="115" t="s">
        <v>80</v>
      </c>
      <c r="Z5" s="13" t="s">
        <v>84</v>
      </c>
      <c r="AA5" s="13" t="s">
        <v>80</v>
      </c>
      <c r="AB5" s="115" t="s">
        <v>84</v>
      </c>
      <c r="AC5" s="13" t="s">
        <v>80</v>
      </c>
      <c r="AD5" s="13" t="s">
        <v>84</v>
      </c>
      <c r="AE5" s="115" t="s">
        <v>83</v>
      </c>
      <c r="AF5" s="3" t="s">
        <v>80</v>
      </c>
      <c r="AG5" s="115" t="s">
        <v>84</v>
      </c>
      <c r="AH5" s="13" t="s">
        <v>80</v>
      </c>
      <c r="AI5" s="13" t="s">
        <v>84</v>
      </c>
      <c r="AJ5" s="13" t="s">
        <v>85</v>
      </c>
      <c r="AK5" s="116" t="s">
        <v>83</v>
      </c>
      <c r="AL5" s="13" t="s">
        <v>84</v>
      </c>
      <c r="AM5" s="3" t="s">
        <v>83</v>
      </c>
      <c r="AN5" s="13" t="s">
        <v>84</v>
      </c>
      <c r="AO5" s="3" t="s">
        <v>110</v>
      </c>
      <c r="AP5" s="13" t="s">
        <v>84</v>
      </c>
      <c r="AQ5" s="115" t="s">
        <v>112</v>
      </c>
      <c r="AR5" s="115" t="s">
        <v>84</v>
      </c>
      <c r="AS5" s="3" t="s">
        <v>84</v>
      </c>
    </row>
    <row r="6" spans="2:45" s="4" customFormat="1" ht="12">
      <c r="B6" s="4" t="s">
        <v>37</v>
      </c>
      <c r="D6" s="5" t="s">
        <v>81</v>
      </c>
      <c r="E6" s="118" t="s">
        <v>81</v>
      </c>
      <c r="F6" s="5" t="s">
        <v>82</v>
      </c>
      <c r="G6" s="24" t="s">
        <v>81</v>
      </c>
      <c r="H6" s="5" t="s">
        <v>82</v>
      </c>
      <c r="I6" s="5" t="s">
        <v>81</v>
      </c>
      <c r="J6" s="5" t="s">
        <v>43</v>
      </c>
      <c r="K6" s="5" t="s">
        <v>81</v>
      </c>
      <c r="L6" s="5" t="s">
        <v>82</v>
      </c>
      <c r="M6" s="118" t="s">
        <v>81</v>
      </c>
      <c r="N6" s="5" t="s">
        <v>82</v>
      </c>
      <c r="O6" s="24" t="s">
        <v>81</v>
      </c>
      <c r="P6" s="5" t="s">
        <v>82</v>
      </c>
      <c r="Q6" s="118"/>
      <c r="R6" s="5" t="s">
        <v>82</v>
      </c>
      <c r="S6" s="5" t="s">
        <v>82</v>
      </c>
      <c r="T6" s="118" t="s">
        <v>81</v>
      </c>
      <c r="U6" s="118" t="s">
        <v>82</v>
      </c>
      <c r="V6" s="24" t="s">
        <v>320</v>
      </c>
      <c r="W6" s="5" t="s">
        <v>82</v>
      </c>
      <c r="X6" s="118" t="s">
        <v>82</v>
      </c>
      <c r="Y6" s="118" t="s">
        <v>82</v>
      </c>
      <c r="Z6" s="24" t="s">
        <v>81</v>
      </c>
      <c r="AA6" s="24" t="s">
        <v>82</v>
      </c>
      <c r="AB6" s="118" t="s">
        <v>81</v>
      </c>
      <c r="AC6" s="24" t="s">
        <v>82</v>
      </c>
      <c r="AD6" s="24" t="s">
        <v>81</v>
      </c>
      <c r="AE6" s="118" t="s">
        <v>82</v>
      </c>
      <c r="AF6" s="5" t="s">
        <v>82</v>
      </c>
      <c r="AG6" s="118" t="s">
        <v>81</v>
      </c>
      <c r="AH6" s="24" t="s">
        <v>82</v>
      </c>
      <c r="AI6" s="24" t="s">
        <v>81</v>
      </c>
      <c r="AJ6" s="24" t="s">
        <v>82</v>
      </c>
      <c r="AK6" s="119" t="s">
        <v>82</v>
      </c>
      <c r="AL6" s="24" t="s">
        <v>81</v>
      </c>
      <c r="AM6" s="5" t="s">
        <v>82</v>
      </c>
      <c r="AN6" s="24" t="s">
        <v>81</v>
      </c>
      <c r="AO6" s="5" t="s">
        <v>81</v>
      </c>
      <c r="AP6" s="24" t="s">
        <v>167</v>
      </c>
      <c r="AQ6" s="118" t="s">
        <v>81</v>
      </c>
      <c r="AR6" s="118" t="s">
        <v>81</v>
      </c>
      <c r="AS6" s="5" t="s">
        <v>278</v>
      </c>
    </row>
    <row r="7" spans="2:51" s="4" customFormat="1" ht="12">
      <c r="B7" s="4" t="s">
        <v>59</v>
      </c>
      <c r="D7" s="5" t="s">
        <v>60</v>
      </c>
      <c r="E7" s="118" t="s">
        <v>60</v>
      </c>
      <c r="F7" s="5" t="s">
        <v>60</v>
      </c>
      <c r="G7" s="24" t="s">
        <v>60</v>
      </c>
      <c r="H7" s="5" t="s">
        <v>61</v>
      </c>
      <c r="I7" s="5" t="s">
        <v>60</v>
      </c>
      <c r="J7" s="24" t="s">
        <v>60</v>
      </c>
      <c r="K7" s="24" t="s">
        <v>61</v>
      </c>
      <c r="L7" s="5" t="s">
        <v>61</v>
      </c>
      <c r="M7" s="118" t="s">
        <v>93</v>
      </c>
      <c r="N7" s="24" t="s">
        <v>94</v>
      </c>
      <c r="O7" s="24" t="s">
        <v>93</v>
      </c>
      <c r="P7" s="5" t="s">
        <v>93</v>
      </c>
      <c r="Q7" s="118"/>
      <c r="R7" s="5" t="s">
        <v>94</v>
      </c>
      <c r="S7" s="5" t="s">
        <v>94</v>
      </c>
      <c r="T7" s="118"/>
      <c r="U7" s="118" t="s">
        <v>93</v>
      </c>
      <c r="V7" s="24" t="s">
        <v>93</v>
      </c>
      <c r="W7" s="5" t="s">
        <v>94</v>
      </c>
      <c r="X7" s="118" t="s">
        <v>94</v>
      </c>
      <c r="Y7" s="118" t="s">
        <v>94</v>
      </c>
      <c r="Z7" s="24" t="s">
        <v>93</v>
      </c>
      <c r="AA7" s="24" t="s">
        <v>94</v>
      </c>
      <c r="AB7" s="118" t="s">
        <v>93</v>
      </c>
      <c r="AC7" s="24" t="s">
        <v>93</v>
      </c>
      <c r="AD7" s="24" t="s">
        <v>93</v>
      </c>
      <c r="AE7" s="118" t="s">
        <v>93</v>
      </c>
      <c r="AF7" s="5" t="s">
        <v>94</v>
      </c>
      <c r="AG7" s="118" t="s">
        <v>93</v>
      </c>
      <c r="AH7" s="24" t="s">
        <v>94</v>
      </c>
      <c r="AI7" s="24" t="s">
        <v>93</v>
      </c>
      <c r="AJ7" s="24" t="s">
        <v>94</v>
      </c>
      <c r="AK7" s="119" t="s">
        <v>94</v>
      </c>
      <c r="AL7" s="24" t="s">
        <v>93</v>
      </c>
      <c r="AM7" s="5" t="s">
        <v>94</v>
      </c>
      <c r="AN7" s="24" t="s">
        <v>93</v>
      </c>
      <c r="AO7" s="5" t="s">
        <v>93</v>
      </c>
      <c r="AP7" s="24" t="s">
        <v>93</v>
      </c>
      <c r="AQ7" s="118" t="s">
        <v>93</v>
      </c>
      <c r="AR7" s="118" t="s">
        <v>93</v>
      </c>
      <c r="AS7" s="5" t="s">
        <v>93</v>
      </c>
      <c r="AT7" s="82" t="s">
        <v>152</v>
      </c>
      <c r="AU7" s="83" t="s">
        <v>153</v>
      </c>
      <c r="AV7" s="84" t="s">
        <v>136</v>
      </c>
      <c r="AW7" s="4" t="s">
        <v>282</v>
      </c>
      <c r="AX7" s="4" t="s">
        <v>281</v>
      </c>
      <c r="AY7" s="4" t="s">
        <v>280</v>
      </c>
    </row>
    <row r="8" spans="2:48" s="4" customFormat="1" ht="12.75" thickBot="1">
      <c r="B8" s="6" t="s">
        <v>38</v>
      </c>
      <c r="C8" s="6"/>
      <c r="D8" s="7" t="s">
        <v>321</v>
      </c>
      <c r="E8" s="120"/>
      <c r="F8" s="7" t="s">
        <v>321</v>
      </c>
      <c r="G8" s="12" t="s">
        <v>321</v>
      </c>
      <c r="H8" s="6" t="s">
        <v>322</v>
      </c>
      <c r="I8" s="6" t="s">
        <v>322</v>
      </c>
      <c r="J8" s="6" t="s">
        <v>322</v>
      </c>
      <c r="K8" s="6" t="s">
        <v>321</v>
      </c>
      <c r="L8" s="6" t="s">
        <v>117</v>
      </c>
      <c r="M8" s="121" t="s">
        <v>323</v>
      </c>
      <c r="N8" s="6" t="s">
        <v>321</v>
      </c>
      <c r="O8" s="12" t="s">
        <v>322</v>
      </c>
      <c r="P8" s="6" t="s">
        <v>321</v>
      </c>
      <c r="Q8" s="121"/>
      <c r="R8" s="6" t="s">
        <v>117</v>
      </c>
      <c r="S8" s="6" t="s">
        <v>321</v>
      </c>
      <c r="T8" s="121"/>
      <c r="U8" s="121"/>
      <c r="V8" s="12" t="s">
        <v>322</v>
      </c>
      <c r="W8" s="6" t="s">
        <v>321</v>
      </c>
      <c r="X8" s="121"/>
      <c r="Y8" s="121"/>
      <c r="Z8" s="12" t="s">
        <v>322</v>
      </c>
      <c r="AA8" s="12" t="s">
        <v>322</v>
      </c>
      <c r="AB8" s="121" t="s">
        <v>324</v>
      </c>
      <c r="AC8" s="12" t="s">
        <v>322</v>
      </c>
      <c r="AD8" s="12" t="s">
        <v>321</v>
      </c>
      <c r="AE8" s="121"/>
      <c r="AF8" s="6" t="s">
        <v>322</v>
      </c>
      <c r="AG8" s="121"/>
      <c r="AH8" s="12" t="s">
        <v>322</v>
      </c>
      <c r="AI8" s="12" t="s">
        <v>322</v>
      </c>
      <c r="AJ8" s="12" t="s">
        <v>321</v>
      </c>
      <c r="AK8" s="122" t="s">
        <v>325</v>
      </c>
      <c r="AL8" s="71" t="s">
        <v>117</v>
      </c>
      <c r="AM8" s="7" t="s">
        <v>321</v>
      </c>
      <c r="AN8" s="71" t="s">
        <v>321</v>
      </c>
      <c r="AO8" s="6" t="s">
        <v>322</v>
      </c>
      <c r="AP8" s="6" t="s">
        <v>322</v>
      </c>
      <c r="AQ8" s="121" t="s">
        <v>137</v>
      </c>
      <c r="AR8" s="121" t="s">
        <v>137</v>
      </c>
      <c r="AS8" s="6" t="s">
        <v>322</v>
      </c>
      <c r="AT8" s="77"/>
      <c r="AV8" s="80"/>
    </row>
    <row r="9" spans="1:48" ht="12">
      <c r="A9" s="21" t="s">
        <v>1</v>
      </c>
      <c r="B9" s="104" t="s">
        <v>0</v>
      </c>
      <c r="C9" s="23" t="s">
        <v>1</v>
      </c>
      <c r="D9" s="40">
        <v>0</v>
      </c>
      <c r="E9" s="123">
        <v>0</v>
      </c>
      <c r="F9" s="40">
        <v>0</v>
      </c>
      <c r="G9" s="41"/>
      <c r="H9" s="40"/>
      <c r="I9" s="41"/>
      <c r="J9" s="40">
        <v>0</v>
      </c>
      <c r="K9" s="40">
        <v>0</v>
      </c>
      <c r="L9" s="40">
        <v>0</v>
      </c>
      <c r="M9" s="124">
        <v>0</v>
      </c>
      <c r="N9" s="40">
        <v>0</v>
      </c>
      <c r="O9" s="40">
        <v>0</v>
      </c>
      <c r="P9" s="40">
        <v>0</v>
      </c>
      <c r="Q9" s="124"/>
      <c r="R9" s="40">
        <v>0</v>
      </c>
      <c r="S9" s="40">
        <v>0</v>
      </c>
      <c r="T9" s="124"/>
      <c r="U9" s="124">
        <v>0</v>
      </c>
      <c r="V9" s="40"/>
      <c r="W9" s="40"/>
      <c r="X9" s="124"/>
      <c r="Y9" s="124"/>
      <c r="Z9" s="42"/>
      <c r="AA9" s="42"/>
      <c r="AB9" s="125"/>
      <c r="AC9" s="42"/>
      <c r="AD9" s="42"/>
      <c r="AE9" s="125"/>
      <c r="AF9" s="42"/>
      <c r="AG9" s="125"/>
      <c r="AH9" s="42"/>
      <c r="AI9" s="42"/>
      <c r="AJ9" s="42"/>
      <c r="AK9" s="126"/>
      <c r="AL9" s="42"/>
      <c r="AM9" s="42"/>
      <c r="AN9" s="42"/>
      <c r="AO9" s="42"/>
      <c r="AP9" s="42"/>
      <c r="AQ9" s="125">
        <v>0</v>
      </c>
      <c r="AR9" s="125">
        <v>0</v>
      </c>
      <c r="AS9" s="42"/>
      <c r="AT9" s="78">
        <f aca="true" t="shared" si="0" ref="AT9:AT49">SUM(D9:AS9)</f>
        <v>0</v>
      </c>
      <c r="AU9" s="76">
        <f>SUM(L9,M9,R9,AL9)</f>
        <v>0</v>
      </c>
      <c r="AV9" s="81">
        <f>AT9-AU9</f>
        <v>0</v>
      </c>
    </row>
    <row r="10" spans="1:51" ht="12">
      <c r="A10" s="21" t="s">
        <v>158</v>
      </c>
      <c r="B10" s="105" t="s">
        <v>159</v>
      </c>
      <c r="C10" s="37" t="s">
        <v>158</v>
      </c>
      <c r="D10" s="33">
        <v>1</v>
      </c>
      <c r="E10" s="127">
        <v>0</v>
      </c>
      <c r="F10" s="33">
        <v>0</v>
      </c>
      <c r="G10" s="32">
        <v>0</v>
      </c>
      <c r="H10" s="33">
        <v>0</v>
      </c>
      <c r="I10" s="33">
        <v>0</v>
      </c>
      <c r="J10" s="33">
        <v>0</v>
      </c>
      <c r="K10" s="33">
        <v>0</v>
      </c>
      <c r="L10" s="33">
        <v>1</v>
      </c>
      <c r="M10" s="127">
        <v>0</v>
      </c>
      <c r="N10" s="33">
        <v>0</v>
      </c>
      <c r="O10" s="33" t="s">
        <v>86</v>
      </c>
      <c r="P10" s="33">
        <v>0</v>
      </c>
      <c r="Q10" s="127"/>
      <c r="R10" s="33">
        <v>0</v>
      </c>
      <c r="S10" s="33">
        <v>1</v>
      </c>
      <c r="T10" s="127"/>
      <c r="U10" s="127" t="s">
        <v>49</v>
      </c>
      <c r="V10" s="32"/>
      <c r="W10" s="33"/>
      <c r="X10" s="127"/>
      <c r="Y10" s="127"/>
      <c r="Z10" s="34">
        <v>0</v>
      </c>
      <c r="AA10" s="34"/>
      <c r="AB10" s="128"/>
      <c r="AC10" s="34" t="s">
        <v>51</v>
      </c>
      <c r="AD10" s="34" t="s">
        <v>51</v>
      </c>
      <c r="AE10" s="128"/>
      <c r="AF10" s="20" t="s">
        <v>51</v>
      </c>
      <c r="AG10" s="128" t="s">
        <v>51</v>
      </c>
      <c r="AH10" s="34"/>
      <c r="AI10" s="34"/>
      <c r="AJ10" s="34"/>
      <c r="AK10" s="129"/>
      <c r="AL10" s="34"/>
      <c r="AM10" s="20"/>
      <c r="AN10" s="34"/>
      <c r="AO10" s="20"/>
      <c r="AP10" s="34"/>
      <c r="AQ10" s="128"/>
      <c r="AR10" s="128"/>
      <c r="AS10" s="20"/>
      <c r="AT10" s="78">
        <f t="shared" si="0"/>
        <v>3</v>
      </c>
      <c r="AU10" s="76">
        <f>SUM(L10,M10,R10,AL10)</f>
        <v>1</v>
      </c>
      <c r="AV10" s="81">
        <f aca="true" t="shared" si="1" ref="AV10:AV48">AT10-AU10</f>
        <v>2</v>
      </c>
      <c r="AX10">
        <v>1</v>
      </c>
      <c r="AY10">
        <v>1</v>
      </c>
    </row>
    <row r="11" spans="1:50" ht="12">
      <c r="A11" s="21" t="s">
        <v>64</v>
      </c>
      <c r="B11" s="130" t="s">
        <v>79</v>
      </c>
      <c r="C11" s="102" t="s">
        <v>64</v>
      </c>
      <c r="D11" s="27">
        <v>0</v>
      </c>
      <c r="E11" s="131">
        <v>0</v>
      </c>
      <c r="F11" s="27">
        <v>0</v>
      </c>
      <c r="G11" s="28">
        <v>0</v>
      </c>
      <c r="H11" s="27">
        <v>0</v>
      </c>
      <c r="I11" s="27" t="s">
        <v>86</v>
      </c>
      <c r="J11" s="27">
        <v>0</v>
      </c>
      <c r="K11" s="27">
        <v>0</v>
      </c>
      <c r="L11" s="27">
        <v>0</v>
      </c>
      <c r="M11" s="124">
        <v>0</v>
      </c>
      <c r="N11" s="27">
        <v>0</v>
      </c>
      <c r="O11" s="27">
        <v>0</v>
      </c>
      <c r="P11" s="27">
        <v>0</v>
      </c>
      <c r="Q11" s="124"/>
      <c r="R11" s="27">
        <v>1</v>
      </c>
      <c r="S11" s="27" t="s">
        <v>326</v>
      </c>
      <c r="T11" s="124"/>
      <c r="U11" s="124">
        <v>0</v>
      </c>
      <c r="V11" s="27">
        <v>0</v>
      </c>
      <c r="W11" s="27" t="s">
        <v>44</v>
      </c>
      <c r="X11" s="124" t="s">
        <v>44</v>
      </c>
      <c r="Y11" s="124"/>
      <c r="Z11" s="29">
        <v>0</v>
      </c>
      <c r="AA11" s="29">
        <v>1</v>
      </c>
      <c r="AB11" s="125" t="s">
        <v>44</v>
      </c>
      <c r="AC11" s="29">
        <v>0</v>
      </c>
      <c r="AD11" s="29">
        <v>0</v>
      </c>
      <c r="AE11" s="125"/>
      <c r="AF11" s="29">
        <v>1</v>
      </c>
      <c r="AG11" s="125" t="s">
        <v>49</v>
      </c>
      <c r="AH11" s="29">
        <v>1</v>
      </c>
      <c r="AI11" s="29">
        <v>0</v>
      </c>
      <c r="AJ11" s="29">
        <v>0</v>
      </c>
      <c r="AK11" s="126">
        <v>0</v>
      </c>
      <c r="AL11" s="29">
        <v>0</v>
      </c>
      <c r="AM11" s="29" t="s">
        <v>86</v>
      </c>
      <c r="AN11" s="29">
        <v>1</v>
      </c>
      <c r="AO11" s="29">
        <v>0</v>
      </c>
      <c r="AP11" s="29">
        <v>1</v>
      </c>
      <c r="AQ11" s="125" t="s">
        <v>49</v>
      </c>
      <c r="AR11" s="125" t="s">
        <v>49</v>
      </c>
      <c r="AS11" s="29" t="s">
        <v>44</v>
      </c>
      <c r="AT11" s="78">
        <f t="shared" si="0"/>
        <v>6</v>
      </c>
      <c r="AU11" s="76">
        <f aca="true" t="shared" si="2" ref="AU11:AU48">SUM(L11,M11,R11,AL11)</f>
        <v>1</v>
      </c>
      <c r="AV11" s="81">
        <f t="shared" si="1"/>
        <v>5</v>
      </c>
      <c r="AX11">
        <v>1</v>
      </c>
    </row>
    <row r="12" spans="1:50" ht="12">
      <c r="A12" s="21" t="s">
        <v>3</v>
      </c>
      <c r="B12" s="132" t="s">
        <v>2</v>
      </c>
      <c r="C12" s="23" t="s">
        <v>3</v>
      </c>
      <c r="D12" s="40" t="s">
        <v>86</v>
      </c>
      <c r="E12" s="124">
        <v>0</v>
      </c>
      <c r="F12" s="41">
        <v>1</v>
      </c>
      <c r="G12" s="40">
        <v>0</v>
      </c>
      <c r="H12" s="40">
        <v>1</v>
      </c>
      <c r="I12" s="40">
        <v>0</v>
      </c>
      <c r="J12" s="40">
        <v>0</v>
      </c>
      <c r="K12" s="40">
        <v>0</v>
      </c>
      <c r="L12" s="40">
        <v>0</v>
      </c>
      <c r="M12" s="124">
        <v>0</v>
      </c>
      <c r="N12" s="40">
        <v>0</v>
      </c>
      <c r="O12" s="40">
        <v>0</v>
      </c>
      <c r="P12" s="40">
        <v>0</v>
      </c>
      <c r="Q12" s="124"/>
      <c r="R12" s="40">
        <v>0</v>
      </c>
      <c r="S12" s="40">
        <v>0</v>
      </c>
      <c r="T12" s="124"/>
      <c r="U12" s="124">
        <v>0</v>
      </c>
      <c r="V12" s="40">
        <v>0</v>
      </c>
      <c r="W12" s="40">
        <v>0</v>
      </c>
      <c r="X12" s="124"/>
      <c r="Y12" s="124"/>
      <c r="Z12" s="42">
        <v>0</v>
      </c>
      <c r="AA12" s="42">
        <v>0</v>
      </c>
      <c r="AB12" s="125">
        <v>0</v>
      </c>
      <c r="AC12" s="42">
        <v>0</v>
      </c>
      <c r="AD12" s="42">
        <v>0</v>
      </c>
      <c r="AE12" s="125"/>
      <c r="AF12" s="42">
        <v>0</v>
      </c>
      <c r="AG12" s="125">
        <v>0</v>
      </c>
      <c r="AH12" s="42"/>
      <c r="AI12" s="42"/>
      <c r="AJ12" s="42"/>
      <c r="AK12" s="126"/>
      <c r="AL12" s="42"/>
      <c r="AM12" s="42"/>
      <c r="AN12" s="42"/>
      <c r="AO12" s="42"/>
      <c r="AP12" s="42"/>
      <c r="AQ12" s="125" t="s">
        <v>49</v>
      </c>
      <c r="AR12" s="125" t="s">
        <v>49</v>
      </c>
      <c r="AS12" s="42"/>
      <c r="AT12" s="78">
        <f t="shared" si="0"/>
        <v>2</v>
      </c>
      <c r="AU12" s="76">
        <f t="shared" si="2"/>
        <v>0</v>
      </c>
      <c r="AV12" s="81">
        <f t="shared" si="1"/>
        <v>2</v>
      </c>
      <c r="AX12">
        <v>1</v>
      </c>
    </row>
    <row r="13" spans="1:48" ht="12">
      <c r="A13" s="21" t="s">
        <v>74</v>
      </c>
      <c r="B13" s="132" t="s">
        <v>78</v>
      </c>
      <c r="C13" s="95" t="s">
        <v>74</v>
      </c>
      <c r="D13" s="27"/>
      <c r="E13" s="124"/>
      <c r="F13" s="31"/>
      <c r="G13" s="32"/>
      <c r="H13" s="35"/>
      <c r="I13" s="33"/>
      <c r="J13" s="27"/>
      <c r="K13" s="27"/>
      <c r="L13" s="27"/>
      <c r="M13" s="124"/>
      <c r="N13" s="27"/>
      <c r="O13" s="27"/>
      <c r="P13" s="33"/>
      <c r="Q13" s="127"/>
      <c r="R13" s="33"/>
      <c r="S13" s="33"/>
      <c r="T13" s="127"/>
      <c r="U13" s="127"/>
      <c r="V13" s="32"/>
      <c r="W13" s="33"/>
      <c r="X13" s="127"/>
      <c r="Y13" s="127"/>
      <c r="Z13" s="34"/>
      <c r="AA13" s="34"/>
      <c r="AB13" s="128"/>
      <c r="AC13" s="34"/>
      <c r="AD13" s="34"/>
      <c r="AE13" s="128"/>
      <c r="AF13" s="20"/>
      <c r="AG13" s="128"/>
      <c r="AH13" s="34"/>
      <c r="AI13" s="34"/>
      <c r="AJ13" s="34"/>
      <c r="AK13" s="129"/>
      <c r="AL13" s="34"/>
      <c r="AM13" s="20"/>
      <c r="AN13" s="34"/>
      <c r="AO13" s="20"/>
      <c r="AP13" s="34"/>
      <c r="AQ13" s="128"/>
      <c r="AR13" s="128"/>
      <c r="AS13" s="20"/>
      <c r="AT13" s="78">
        <f t="shared" si="0"/>
        <v>0</v>
      </c>
      <c r="AU13" s="76">
        <f t="shared" si="2"/>
        <v>0</v>
      </c>
      <c r="AV13" s="81">
        <f t="shared" si="1"/>
        <v>0</v>
      </c>
    </row>
    <row r="14" spans="1:50" s="93" customFormat="1" ht="12">
      <c r="A14" s="85" t="s">
        <v>151</v>
      </c>
      <c r="B14" s="85" t="s">
        <v>157</v>
      </c>
      <c r="C14" s="96" t="s">
        <v>151</v>
      </c>
      <c r="D14" s="86">
        <v>0</v>
      </c>
      <c r="E14" s="133">
        <v>0</v>
      </c>
      <c r="F14" s="86" t="s">
        <v>86</v>
      </c>
      <c r="G14" s="87">
        <v>0</v>
      </c>
      <c r="H14" s="86">
        <v>1</v>
      </c>
      <c r="I14" s="86">
        <v>0</v>
      </c>
      <c r="J14" s="86">
        <v>0</v>
      </c>
      <c r="K14" s="86">
        <v>0</v>
      </c>
      <c r="L14" s="86">
        <v>0</v>
      </c>
      <c r="M14" s="133">
        <v>0</v>
      </c>
      <c r="N14" s="86">
        <v>0</v>
      </c>
      <c r="O14" s="86">
        <v>0</v>
      </c>
      <c r="P14" s="86">
        <v>0</v>
      </c>
      <c r="Q14" s="133">
        <v>0</v>
      </c>
      <c r="R14" s="86">
        <v>0</v>
      </c>
      <c r="S14" s="86">
        <v>0</v>
      </c>
      <c r="T14" s="133">
        <v>0</v>
      </c>
      <c r="U14" s="133">
        <v>0</v>
      </c>
      <c r="V14" s="87">
        <v>0</v>
      </c>
      <c r="W14" s="86">
        <v>0</v>
      </c>
      <c r="X14" s="133"/>
      <c r="Y14" s="133"/>
      <c r="Z14" s="88">
        <v>0</v>
      </c>
      <c r="AA14" s="88">
        <v>1</v>
      </c>
      <c r="AB14" s="134"/>
      <c r="AC14" s="88">
        <v>1</v>
      </c>
      <c r="AD14" s="88">
        <v>1</v>
      </c>
      <c r="AE14" s="134"/>
      <c r="AF14" s="89" t="s">
        <v>86</v>
      </c>
      <c r="AG14" s="134"/>
      <c r="AH14" s="88">
        <v>1</v>
      </c>
      <c r="AI14" s="88">
        <v>1</v>
      </c>
      <c r="AJ14" s="88">
        <v>1</v>
      </c>
      <c r="AK14" s="135"/>
      <c r="AL14" s="88">
        <v>1</v>
      </c>
      <c r="AM14" s="89">
        <v>1</v>
      </c>
      <c r="AN14" s="90">
        <v>1</v>
      </c>
      <c r="AO14" s="91">
        <v>1</v>
      </c>
      <c r="AP14" s="90">
        <v>0</v>
      </c>
      <c r="AQ14" s="134"/>
      <c r="AR14" s="134"/>
      <c r="AS14" s="89">
        <v>0</v>
      </c>
      <c r="AT14" s="92">
        <f t="shared" si="0"/>
        <v>11</v>
      </c>
      <c r="AU14" s="76">
        <f t="shared" si="2"/>
        <v>1</v>
      </c>
      <c r="AV14" s="81">
        <f t="shared" si="1"/>
        <v>10</v>
      </c>
      <c r="AX14" s="93">
        <v>1</v>
      </c>
    </row>
    <row r="15" spans="1:48" ht="12">
      <c r="A15" s="21" t="s">
        <v>5</v>
      </c>
      <c r="B15" s="104" t="s">
        <v>4</v>
      </c>
      <c r="C15" s="37" t="s">
        <v>5</v>
      </c>
      <c r="D15" s="27"/>
      <c r="E15" s="124"/>
      <c r="F15" s="33"/>
      <c r="G15" s="32"/>
      <c r="H15" s="33"/>
      <c r="I15" s="35"/>
      <c r="J15" s="86">
        <v>0</v>
      </c>
      <c r="K15" s="86">
        <v>0</v>
      </c>
      <c r="L15" s="86">
        <v>0</v>
      </c>
      <c r="M15" s="133">
        <v>0</v>
      </c>
      <c r="N15" s="86">
        <v>0</v>
      </c>
      <c r="O15" s="86">
        <v>0</v>
      </c>
      <c r="P15" s="86">
        <v>0</v>
      </c>
      <c r="Q15" s="133">
        <v>0</v>
      </c>
      <c r="R15" s="86">
        <v>0</v>
      </c>
      <c r="S15" s="86">
        <v>0</v>
      </c>
      <c r="T15" s="133">
        <v>0</v>
      </c>
      <c r="U15" s="133">
        <v>0</v>
      </c>
      <c r="V15" s="32"/>
      <c r="W15" s="33"/>
      <c r="X15" s="127"/>
      <c r="Y15" s="127"/>
      <c r="Z15" s="34">
        <v>0</v>
      </c>
      <c r="AA15" s="34"/>
      <c r="AB15" s="128"/>
      <c r="AC15" s="34"/>
      <c r="AD15" s="34"/>
      <c r="AE15" s="128"/>
      <c r="AF15" s="20"/>
      <c r="AG15" s="128"/>
      <c r="AH15" s="34"/>
      <c r="AI15" s="34"/>
      <c r="AJ15" s="34"/>
      <c r="AK15" s="129"/>
      <c r="AL15" s="34"/>
      <c r="AM15" s="20"/>
      <c r="AN15" s="34"/>
      <c r="AO15" s="20"/>
      <c r="AP15" s="34"/>
      <c r="AQ15" s="128"/>
      <c r="AR15" s="128"/>
      <c r="AS15" s="20"/>
      <c r="AT15" s="78">
        <f t="shared" si="0"/>
        <v>0</v>
      </c>
      <c r="AU15" s="76">
        <f t="shared" si="2"/>
        <v>0</v>
      </c>
      <c r="AV15" s="81">
        <f t="shared" si="1"/>
        <v>0</v>
      </c>
    </row>
    <row r="16" spans="1:51" ht="12">
      <c r="A16" s="21" t="s">
        <v>160</v>
      </c>
      <c r="B16" s="21" t="s">
        <v>161</v>
      </c>
      <c r="C16" s="37" t="s">
        <v>160</v>
      </c>
      <c r="D16" s="33">
        <v>0</v>
      </c>
      <c r="E16" s="127">
        <v>0</v>
      </c>
      <c r="F16" s="33">
        <v>1</v>
      </c>
      <c r="G16" s="32">
        <v>0</v>
      </c>
      <c r="H16" s="33">
        <v>1</v>
      </c>
      <c r="I16" s="33">
        <v>0</v>
      </c>
      <c r="J16" s="33">
        <v>0</v>
      </c>
      <c r="K16" s="33"/>
      <c r="L16" s="33">
        <v>1</v>
      </c>
      <c r="M16" s="127"/>
      <c r="N16" s="33">
        <v>1</v>
      </c>
      <c r="O16" s="33">
        <v>0</v>
      </c>
      <c r="P16" s="33">
        <v>1</v>
      </c>
      <c r="Q16" s="127"/>
      <c r="R16" s="33">
        <v>0</v>
      </c>
      <c r="S16" s="33">
        <v>1</v>
      </c>
      <c r="T16" s="127"/>
      <c r="U16" s="127"/>
      <c r="V16" s="32"/>
      <c r="W16" s="33"/>
      <c r="X16" s="127"/>
      <c r="Y16" s="127"/>
      <c r="Z16" s="34">
        <v>0</v>
      </c>
      <c r="AA16" s="34">
        <v>1</v>
      </c>
      <c r="AB16" s="128">
        <v>0</v>
      </c>
      <c r="AC16" s="34" t="s">
        <v>51</v>
      </c>
      <c r="AD16" s="34">
        <v>0</v>
      </c>
      <c r="AE16" s="128"/>
      <c r="AF16" s="20">
        <v>0</v>
      </c>
      <c r="AG16" s="128">
        <v>0</v>
      </c>
      <c r="AH16" s="34">
        <v>0</v>
      </c>
      <c r="AI16" s="34">
        <v>0</v>
      </c>
      <c r="AJ16" s="34">
        <v>1</v>
      </c>
      <c r="AK16" s="129"/>
      <c r="AL16" s="34">
        <v>0</v>
      </c>
      <c r="AM16" s="20">
        <v>1</v>
      </c>
      <c r="AN16" s="34">
        <v>0</v>
      </c>
      <c r="AO16" s="20">
        <v>0</v>
      </c>
      <c r="AP16" s="34">
        <v>0</v>
      </c>
      <c r="AQ16" s="128"/>
      <c r="AR16" s="128"/>
      <c r="AS16" s="20">
        <v>0</v>
      </c>
      <c r="AT16" s="78">
        <f t="shared" si="0"/>
        <v>9</v>
      </c>
      <c r="AU16" s="76">
        <f t="shared" si="2"/>
        <v>1</v>
      </c>
      <c r="AV16" s="81">
        <f t="shared" si="1"/>
        <v>8</v>
      </c>
      <c r="AX16">
        <v>1</v>
      </c>
      <c r="AY16">
        <v>1</v>
      </c>
    </row>
    <row r="17" spans="1:50" ht="12">
      <c r="A17" s="21" t="s">
        <v>65</v>
      </c>
      <c r="B17" s="132" t="s">
        <v>50</v>
      </c>
      <c r="C17" s="23" t="s">
        <v>39</v>
      </c>
      <c r="D17" s="40">
        <v>1</v>
      </c>
      <c r="E17" s="131">
        <v>0</v>
      </c>
      <c r="F17" s="40">
        <v>0</v>
      </c>
      <c r="G17" s="41">
        <v>1</v>
      </c>
      <c r="H17" s="41">
        <v>0</v>
      </c>
      <c r="I17" s="40">
        <v>1</v>
      </c>
      <c r="J17" s="40">
        <v>0</v>
      </c>
      <c r="K17" s="40">
        <v>1</v>
      </c>
      <c r="L17" s="40"/>
      <c r="M17" s="124">
        <v>0</v>
      </c>
      <c r="N17" s="40">
        <v>0</v>
      </c>
      <c r="O17" s="40" t="s">
        <v>86</v>
      </c>
      <c r="P17" s="40">
        <v>1</v>
      </c>
      <c r="Q17" s="124"/>
      <c r="R17" s="40">
        <v>0</v>
      </c>
      <c r="S17" s="40">
        <v>1</v>
      </c>
      <c r="T17" s="124"/>
      <c r="U17" s="124"/>
      <c r="V17" s="40">
        <v>1</v>
      </c>
      <c r="W17" s="40">
        <v>1</v>
      </c>
      <c r="X17" s="124" t="s">
        <v>49</v>
      </c>
      <c r="Y17" s="124"/>
      <c r="Z17" s="42">
        <v>0</v>
      </c>
      <c r="AA17" s="42">
        <v>1</v>
      </c>
      <c r="AB17" s="125">
        <v>0</v>
      </c>
      <c r="AC17" s="42">
        <v>0</v>
      </c>
      <c r="AD17" s="42">
        <v>1</v>
      </c>
      <c r="AE17" s="125"/>
      <c r="AF17" s="42">
        <v>1</v>
      </c>
      <c r="AG17" s="125" t="s">
        <v>44</v>
      </c>
      <c r="AH17" s="42">
        <v>1</v>
      </c>
      <c r="AI17" s="42">
        <v>0</v>
      </c>
      <c r="AJ17" s="42">
        <v>0</v>
      </c>
      <c r="AK17" s="126">
        <v>0</v>
      </c>
      <c r="AL17" s="42">
        <v>0</v>
      </c>
      <c r="AM17" s="42">
        <v>0</v>
      </c>
      <c r="AN17" s="42">
        <v>1</v>
      </c>
      <c r="AO17" s="42">
        <v>1</v>
      </c>
      <c r="AP17" s="42">
        <v>1</v>
      </c>
      <c r="AQ17" s="125" t="s">
        <v>44</v>
      </c>
      <c r="AR17" s="125" t="s">
        <v>44</v>
      </c>
      <c r="AS17" s="42" t="s">
        <v>86</v>
      </c>
      <c r="AT17" s="78">
        <f t="shared" si="0"/>
        <v>15</v>
      </c>
      <c r="AU17" s="76">
        <f t="shared" si="2"/>
        <v>0</v>
      </c>
      <c r="AV17" s="81">
        <f t="shared" si="1"/>
        <v>15</v>
      </c>
      <c r="AW17">
        <v>1</v>
      </c>
      <c r="AX17">
        <v>1</v>
      </c>
    </row>
    <row r="18" spans="1:51" ht="12" customHeight="1">
      <c r="A18" s="21" t="s">
        <v>10</v>
      </c>
      <c r="B18" s="132" t="s">
        <v>9</v>
      </c>
      <c r="C18" s="37" t="s">
        <v>10</v>
      </c>
      <c r="D18" s="27"/>
      <c r="E18" s="124"/>
      <c r="F18" s="28"/>
      <c r="G18" s="27"/>
      <c r="H18" s="28"/>
      <c r="I18" s="27"/>
      <c r="J18" s="27"/>
      <c r="K18" s="27"/>
      <c r="L18" s="27"/>
      <c r="M18" s="124"/>
      <c r="N18" s="27"/>
      <c r="O18" s="27"/>
      <c r="P18" s="27"/>
      <c r="Q18" s="124"/>
      <c r="R18" s="27"/>
      <c r="S18" s="27"/>
      <c r="T18" s="124"/>
      <c r="U18" s="124"/>
      <c r="V18" s="27"/>
      <c r="W18" s="27"/>
      <c r="X18" s="124"/>
      <c r="Y18" s="124"/>
      <c r="Z18" s="29">
        <v>0</v>
      </c>
      <c r="AA18" s="29"/>
      <c r="AB18" s="125"/>
      <c r="AC18" s="29">
        <v>1</v>
      </c>
      <c r="AD18" s="29"/>
      <c r="AE18" s="124"/>
      <c r="AF18" s="27">
        <v>0</v>
      </c>
      <c r="AG18" s="125"/>
      <c r="AH18" s="27">
        <v>1</v>
      </c>
      <c r="AI18" s="29">
        <v>0</v>
      </c>
      <c r="AJ18" s="29"/>
      <c r="AK18" s="126" t="s">
        <v>44</v>
      </c>
      <c r="AL18" s="29">
        <v>0</v>
      </c>
      <c r="AM18" s="29">
        <v>0</v>
      </c>
      <c r="AN18" s="29">
        <v>0</v>
      </c>
      <c r="AO18" s="29">
        <v>1</v>
      </c>
      <c r="AP18" s="75">
        <v>0</v>
      </c>
      <c r="AQ18" s="125"/>
      <c r="AR18" s="136"/>
      <c r="AS18" s="29">
        <v>1</v>
      </c>
      <c r="AT18" s="78">
        <f t="shared" si="0"/>
        <v>4</v>
      </c>
      <c r="AU18" s="76">
        <f t="shared" si="2"/>
        <v>0</v>
      </c>
      <c r="AV18" s="81">
        <f t="shared" si="1"/>
        <v>4</v>
      </c>
      <c r="AX18">
        <v>1</v>
      </c>
      <c r="AY18">
        <v>1</v>
      </c>
    </row>
    <row r="19" spans="1:51" ht="12">
      <c r="A19" s="21" t="s">
        <v>162</v>
      </c>
      <c r="B19" s="105" t="s">
        <v>76</v>
      </c>
      <c r="C19" s="102" t="s">
        <v>162</v>
      </c>
      <c r="D19" s="33">
        <v>0</v>
      </c>
      <c r="E19" s="127">
        <v>0</v>
      </c>
      <c r="F19" s="33">
        <v>0</v>
      </c>
      <c r="G19" s="32">
        <v>0</v>
      </c>
      <c r="H19" s="33">
        <v>0</v>
      </c>
      <c r="I19" s="33">
        <v>0</v>
      </c>
      <c r="J19" s="33">
        <v>0</v>
      </c>
      <c r="K19" s="33">
        <v>0</v>
      </c>
      <c r="L19" s="33">
        <v>1</v>
      </c>
      <c r="M19" s="127" t="s">
        <v>44</v>
      </c>
      <c r="N19" s="33">
        <v>1</v>
      </c>
      <c r="O19" s="33">
        <v>0</v>
      </c>
      <c r="P19" s="33" t="s">
        <v>44</v>
      </c>
      <c r="Q19" s="127"/>
      <c r="R19" s="33">
        <v>0</v>
      </c>
      <c r="S19" s="33">
        <v>1</v>
      </c>
      <c r="T19" s="127"/>
      <c r="U19" s="127" t="s">
        <v>44</v>
      </c>
      <c r="V19" s="32"/>
      <c r="W19" s="33"/>
      <c r="X19" s="127"/>
      <c r="Y19" s="127"/>
      <c r="Z19" s="34">
        <v>0</v>
      </c>
      <c r="AA19" s="34" t="s">
        <v>86</v>
      </c>
      <c r="AB19" s="128">
        <v>0</v>
      </c>
      <c r="AC19" s="34">
        <v>1</v>
      </c>
      <c r="AD19" s="34">
        <v>0</v>
      </c>
      <c r="AE19" s="128"/>
      <c r="AF19" s="20">
        <v>1</v>
      </c>
      <c r="AG19" s="128">
        <v>0</v>
      </c>
      <c r="AH19" s="34">
        <v>0</v>
      </c>
      <c r="AI19" s="34">
        <v>0</v>
      </c>
      <c r="AJ19" s="34">
        <v>0</v>
      </c>
      <c r="AK19" s="129"/>
      <c r="AL19" s="34">
        <v>0</v>
      </c>
      <c r="AM19" s="20">
        <v>1</v>
      </c>
      <c r="AN19" s="34">
        <v>1</v>
      </c>
      <c r="AO19" s="20">
        <v>0</v>
      </c>
      <c r="AP19" s="34">
        <v>0</v>
      </c>
      <c r="AQ19" s="128"/>
      <c r="AR19" s="128"/>
      <c r="AS19" s="20">
        <v>0</v>
      </c>
      <c r="AT19" s="78">
        <f t="shared" si="0"/>
        <v>7</v>
      </c>
      <c r="AU19" s="76">
        <f t="shared" si="2"/>
        <v>1</v>
      </c>
      <c r="AV19" s="81">
        <f t="shared" si="1"/>
        <v>6</v>
      </c>
      <c r="AX19">
        <v>1</v>
      </c>
      <c r="AY19">
        <v>1</v>
      </c>
    </row>
    <row r="20" spans="1:50" ht="12">
      <c r="A20" s="21" t="s">
        <v>11</v>
      </c>
      <c r="B20" s="104" t="s">
        <v>55</v>
      </c>
      <c r="C20" s="37" t="s">
        <v>11</v>
      </c>
      <c r="D20" s="27">
        <v>0</v>
      </c>
      <c r="E20" s="123" t="s">
        <v>49</v>
      </c>
      <c r="F20" s="28">
        <v>1</v>
      </c>
      <c r="G20" s="27">
        <v>0</v>
      </c>
      <c r="H20" s="27">
        <v>1</v>
      </c>
      <c r="I20" s="27">
        <v>0</v>
      </c>
      <c r="J20" s="27">
        <v>1</v>
      </c>
      <c r="K20" s="27">
        <v>0</v>
      </c>
      <c r="L20" s="27">
        <v>1</v>
      </c>
      <c r="M20" s="124">
        <v>0</v>
      </c>
      <c r="N20" s="27">
        <v>1</v>
      </c>
      <c r="O20" s="27">
        <v>0</v>
      </c>
      <c r="P20" s="27" t="s">
        <v>86</v>
      </c>
      <c r="Q20" s="124"/>
      <c r="R20" s="27">
        <v>1</v>
      </c>
      <c r="S20" s="27" t="s">
        <v>44</v>
      </c>
      <c r="T20" s="124"/>
      <c r="U20" s="124">
        <v>0</v>
      </c>
      <c r="V20" s="27">
        <v>0</v>
      </c>
      <c r="W20" s="27"/>
      <c r="X20" s="124"/>
      <c r="Y20" s="124"/>
      <c r="Z20" s="29">
        <v>0</v>
      </c>
      <c r="AA20" s="29"/>
      <c r="AB20" s="125"/>
      <c r="AC20" s="29">
        <v>0</v>
      </c>
      <c r="AD20" s="29">
        <v>0</v>
      </c>
      <c r="AE20" s="125"/>
      <c r="AF20" s="29">
        <v>0</v>
      </c>
      <c r="AG20" s="125"/>
      <c r="AH20" s="29">
        <v>0</v>
      </c>
      <c r="AI20" s="29">
        <v>0</v>
      </c>
      <c r="AJ20" s="29">
        <v>0</v>
      </c>
      <c r="AK20" s="126">
        <v>0</v>
      </c>
      <c r="AL20" s="29">
        <v>1</v>
      </c>
      <c r="AM20" s="29">
        <v>0</v>
      </c>
      <c r="AN20" s="29">
        <v>0</v>
      </c>
      <c r="AO20" s="29">
        <v>0</v>
      </c>
      <c r="AP20" s="29">
        <v>0</v>
      </c>
      <c r="AQ20" s="125">
        <v>0</v>
      </c>
      <c r="AR20" s="125">
        <v>0</v>
      </c>
      <c r="AS20" s="29">
        <v>0</v>
      </c>
      <c r="AT20" s="78">
        <f t="shared" si="0"/>
        <v>7</v>
      </c>
      <c r="AU20" s="76">
        <f t="shared" si="2"/>
        <v>3</v>
      </c>
      <c r="AV20" s="81">
        <f t="shared" si="1"/>
        <v>4</v>
      </c>
      <c r="AX20">
        <v>1</v>
      </c>
    </row>
    <row r="21" spans="1:50" ht="12">
      <c r="A21" s="21" t="s">
        <v>13</v>
      </c>
      <c r="B21" s="104" t="s">
        <v>12</v>
      </c>
      <c r="C21" s="37" t="s">
        <v>13</v>
      </c>
      <c r="D21" s="30">
        <v>1</v>
      </c>
      <c r="E21" s="124" t="s">
        <v>44</v>
      </c>
      <c r="F21" s="28">
        <v>0</v>
      </c>
      <c r="G21" s="28">
        <v>1</v>
      </c>
      <c r="H21" s="28">
        <v>1</v>
      </c>
      <c r="I21" s="27">
        <v>1</v>
      </c>
      <c r="J21" s="27">
        <v>1</v>
      </c>
      <c r="K21" s="27" t="s">
        <v>44</v>
      </c>
      <c r="L21" s="27">
        <v>1</v>
      </c>
      <c r="M21" s="124" t="s">
        <v>44</v>
      </c>
      <c r="N21" s="27">
        <v>1</v>
      </c>
      <c r="O21" s="27">
        <v>1</v>
      </c>
      <c r="P21" s="27">
        <v>1</v>
      </c>
      <c r="Q21" s="124"/>
      <c r="R21" s="27" t="s">
        <v>326</v>
      </c>
      <c r="S21" s="27">
        <v>0</v>
      </c>
      <c r="T21" s="124"/>
      <c r="U21" s="124" t="s">
        <v>44</v>
      </c>
      <c r="V21" s="27">
        <v>1</v>
      </c>
      <c r="W21" s="27">
        <v>1</v>
      </c>
      <c r="X21" s="124" t="s">
        <v>44</v>
      </c>
      <c r="Y21" s="124"/>
      <c r="Z21" s="29">
        <v>1</v>
      </c>
      <c r="AA21" s="29">
        <v>1</v>
      </c>
      <c r="AB21" s="125" t="s">
        <v>49</v>
      </c>
      <c r="AC21" s="29">
        <v>1</v>
      </c>
      <c r="AD21" s="29">
        <v>1</v>
      </c>
      <c r="AE21" s="125"/>
      <c r="AF21" s="29">
        <v>1</v>
      </c>
      <c r="AG21" s="125" t="s">
        <v>44</v>
      </c>
      <c r="AH21" s="29">
        <v>1</v>
      </c>
      <c r="AI21" s="29">
        <v>1</v>
      </c>
      <c r="AJ21" s="29">
        <v>1</v>
      </c>
      <c r="AK21" s="126" t="s">
        <v>44</v>
      </c>
      <c r="AL21" s="29">
        <v>1</v>
      </c>
      <c r="AM21" s="29">
        <v>1</v>
      </c>
      <c r="AN21" s="29">
        <v>1</v>
      </c>
      <c r="AO21" s="29">
        <v>1</v>
      </c>
      <c r="AP21" s="29">
        <v>1</v>
      </c>
      <c r="AQ21" s="125" t="s">
        <v>44</v>
      </c>
      <c r="AR21" s="125" t="s">
        <v>44</v>
      </c>
      <c r="AS21" s="29">
        <v>1</v>
      </c>
      <c r="AT21" s="78">
        <f t="shared" si="0"/>
        <v>25</v>
      </c>
      <c r="AU21" s="76">
        <f t="shared" si="2"/>
        <v>2</v>
      </c>
      <c r="AV21" s="81">
        <f t="shared" si="1"/>
        <v>23</v>
      </c>
      <c r="AW21">
        <v>1</v>
      </c>
      <c r="AX21">
        <v>1</v>
      </c>
    </row>
    <row r="22" spans="1:50" ht="12">
      <c r="A22" s="21" t="s">
        <v>14</v>
      </c>
      <c r="B22" s="105" t="s">
        <v>8</v>
      </c>
      <c r="C22" s="23" t="s">
        <v>14</v>
      </c>
      <c r="D22" s="40">
        <v>0</v>
      </c>
      <c r="E22" s="124">
        <v>0</v>
      </c>
      <c r="F22" s="40">
        <v>1</v>
      </c>
      <c r="G22" s="40">
        <v>0</v>
      </c>
      <c r="H22" s="40">
        <v>0</v>
      </c>
      <c r="I22" s="40">
        <v>0</v>
      </c>
      <c r="J22" s="40">
        <v>0</v>
      </c>
      <c r="K22" s="40">
        <v>0</v>
      </c>
      <c r="L22" s="40">
        <v>0</v>
      </c>
      <c r="M22" s="124">
        <v>0</v>
      </c>
      <c r="N22" s="40">
        <v>1</v>
      </c>
      <c r="O22" s="40">
        <v>0</v>
      </c>
      <c r="P22" s="40">
        <v>1</v>
      </c>
      <c r="Q22" s="124"/>
      <c r="R22" s="40">
        <v>1</v>
      </c>
      <c r="S22" s="40">
        <v>1</v>
      </c>
      <c r="T22" s="124">
        <v>0</v>
      </c>
      <c r="U22" s="124"/>
      <c r="V22" s="40">
        <v>0</v>
      </c>
      <c r="W22" s="40">
        <v>1</v>
      </c>
      <c r="X22" s="124" t="s">
        <v>44</v>
      </c>
      <c r="Y22" s="124"/>
      <c r="Z22" s="42">
        <v>0</v>
      </c>
      <c r="AA22" s="42">
        <v>0</v>
      </c>
      <c r="AB22" s="125">
        <v>0</v>
      </c>
      <c r="AC22" s="42" t="s">
        <v>44</v>
      </c>
      <c r="AD22" s="42">
        <v>0</v>
      </c>
      <c r="AE22" s="125"/>
      <c r="AF22" s="42">
        <v>1</v>
      </c>
      <c r="AG22" s="125">
        <v>0</v>
      </c>
      <c r="AH22" s="42">
        <v>0</v>
      </c>
      <c r="AI22" s="42">
        <v>0</v>
      </c>
      <c r="AJ22" s="42" t="s">
        <v>44</v>
      </c>
      <c r="AK22" s="126">
        <v>0</v>
      </c>
      <c r="AL22" s="42">
        <v>0</v>
      </c>
      <c r="AM22" s="42">
        <v>0</v>
      </c>
      <c r="AN22" s="42">
        <v>0</v>
      </c>
      <c r="AO22" s="42">
        <v>0</v>
      </c>
      <c r="AP22" s="42">
        <v>0</v>
      </c>
      <c r="AQ22" s="125">
        <v>0</v>
      </c>
      <c r="AR22" s="125">
        <v>0</v>
      </c>
      <c r="AS22" s="42">
        <v>0</v>
      </c>
      <c r="AT22" s="78">
        <f t="shared" si="0"/>
        <v>7</v>
      </c>
      <c r="AU22" s="76">
        <f t="shared" si="2"/>
        <v>1</v>
      </c>
      <c r="AV22" s="81">
        <f t="shared" si="1"/>
        <v>6</v>
      </c>
      <c r="AX22">
        <v>1</v>
      </c>
    </row>
    <row r="23" spans="1:48" ht="12">
      <c r="A23" s="21" t="s">
        <v>327</v>
      </c>
      <c r="B23" s="14" t="s">
        <v>15</v>
      </c>
      <c r="C23" s="102" t="s">
        <v>327</v>
      </c>
      <c r="D23" s="27" t="s">
        <v>86</v>
      </c>
      <c r="E23" s="124" t="s">
        <v>44</v>
      </c>
      <c r="F23" s="27" t="s">
        <v>86</v>
      </c>
      <c r="G23" s="32"/>
      <c r="H23" s="33"/>
      <c r="I23" s="33"/>
      <c r="J23" s="33"/>
      <c r="K23" s="33"/>
      <c r="L23" s="33"/>
      <c r="M23" s="127"/>
      <c r="N23" s="33"/>
      <c r="O23" s="33"/>
      <c r="P23" s="33"/>
      <c r="Q23" s="127"/>
      <c r="R23" s="33"/>
      <c r="S23" s="33"/>
      <c r="T23" s="127"/>
      <c r="U23" s="127"/>
      <c r="V23" s="32"/>
      <c r="W23" s="33"/>
      <c r="X23" s="127"/>
      <c r="Y23" s="127"/>
      <c r="Z23" s="34"/>
      <c r="AA23" s="34"/>
      <c r="AB23" s="128"/>
      <c r="AC23" s="34"/>
      <c r="AD23" s="34"/>
      <c r="AE23" s="128"/>
      <c r="AF23" s="20"/>
      <c r="AG23" s="128"/>
      <c r="AH23" s="34"/>
      <c r="AI23" s="34"/>
      <c r="AJ23" s="34"/>
      <c r="AK23" s="129"/>
      <c r="AL23" s="34"/>
      <c r="AM23" s="20"/>
      <c r="AN23" s="34"/>
      <c r="AO23" s="20"/>
      <c r="AP23" s="34"/>
      <c r="AQ23" s="128"/>
      <c r="AR23" s="128"/>
      <c r="AS23" s="20"/>
      <c r="AT23" s="78">
        <f t="shared" si="0"/>
        <v>0</v>
      </c>
      <c r="AU23" s="76">
        <f t="shared" si="2"/>
        <v>0</v>
      </c>
      <c r="AV23" s="81">
        <f t="shared" si="1"/>
        <v>0</v>
      </c>
    </row>
    <row r="24" spans="1:50" ht="12" customHeight="1">
      <c r="A24" s="21" t="s">
        <v>16</v>
      </c>
      <c r="B24" s="104" t="s">
        <v>15</v>
      </c>
      <c r="C24" s="37" t="s">
        <v>16</v>
      </c>
      <c r="D24" s="99">
        <v>0</v>
      </c>
      <c r="E24" s="137" t="s">
        <v>44</v>
      </c>
      <c r="F24" s="100">
        <v>1</v>
      </c>
      <c r="G24" s="100">
        <v>1</v>
      </c>
      <c r="H24" s="100">
        <v>1</v>
      </c>
      <c r="I24" s="99">
        <v>1</v>
      </c>
      <c r="J24" s="99">
        <v>1</v>
      </c>
      <c r="K24" s="99">
        <v>1</v>
      </c>
      <c r="L24" s="99">
        <v>1</v>
      </c>
      <c r="M24" s="124" t="s">
        <v>49</v>
      </c>
      <c r="N24" s="99">
        <v>1</v>
      </c>
      <c r="O24" s="99">
        <v>1</v>
      </c>
      <c r="P24" s="100">
        <v>1</v>
      </c>
      <c r="Q24" s="124"/>
      <c r="R24" s="99">
        <v>0</v>
      </c>
      <c r="S24" s="99">
        <v>1</v>
      </c>
      <c r="T24" s="124"/>
      <c r="U24" s="124"/>
      <c r="V24" s="99">
        <v>1</v>
      </c>
      <c r="W24" s="99">
        <v>1</v>
      </c>
      <c r="X24" s="99" t="s">
        <v>44</v>
      </c>
      <c r="Y24" s="99"/>
      <c r="Z24" s="99">
        <v>1</v>
      </c>
      <c r="AA24" s="99">
        <v>1</v>
      </c>
      <c r="AB24" s="124" t="s">
        <v>44</v>
      </c>
      <c r="AC24" s="99">
        <v>1</v>
      </c>
      <c r="AD24" s="138">
        <v>1</v>
      </c>
      <c r="AE24" s="124"/>
      <c r="AF24" s="99">
        <v>1</v>
      </c>
      <c r="AG24" s="125">
        <v>0</v>
      </c>
      <c r="AH24" s="106">
        <v>1</v>
      </c>
      <c r="AI24" s="106">
        <v>1</v>
      </c>
      <c r="AJ24" s="106">
        <v>1</v>
      </c>
      <c r="AK24" s="126" t="s">
        <v>44</v>
      </c>
      <c r="AL24" s="106">
        <v>1</v>
      </c>
      <c r="AM24" s="106">
        <v>1</v>
      </c>
      <c r="AN24" s="106">
        <v>1</v>
      </c>
      <c r="AO24" s="106">
        <v>0</v>
      </c>
      <c r="AP24" s="106">
        <v>0</v>
      </c>
      <c r="AQ24" s="125" t="s">
        <v>44</v>
      </c>
      <c r="AR24" s="125" t="s">
        <v>44</v>
      </c>
      <c r="AS24" s="106">
        <v>1</v>
      </c>
      <c r="AT24" s="107">
        <f t="shared" si="0"/>
        <v>25</v>
      </c>
      <c r="AU24" s="76">
        <f t="shared" si="2"/>
        <v>2</v>
      </c>
      <c r="AV24" s="107">
        <f t="shared" si="1"/>
        <v>23</v>
      </c>
      <c r="AW24">
        <v>1</v>
      </c>
      <c r="AX24">
        <v>1</v>
      </c>
    </row>
    <row r="25" spans="1:51" ht="12">
      <c r="A25" s="21" t="s">
        <v>53</v>
      </c>
      <c r="B25" s="14" t="s">
        <v>52</v>
      </c>
      <c r="C25" s="37" t="s">
        <v>53</v>
      </c>
      <c r="D25" s="33">
        <v>1</v>
      </c>
      <c r="E25" s="127">
        <v>0</v>
      </c>
      <c r="F25" s="33" t="s">
        <v>44</v>
      </c>
      <c r="G25" s="32">
        <v>1</v>
      </c>
      <c r="H25" s="33">
        <v>0</v>
      </c>
      <c r="I25" s="33">
        <v>1</v>
      </c>
      <c r="J25" s="33">
        <v>1</v>
      </c>
      <c r="K25" s="33">
        <v>1</v>
      </c>
      <c r="L25" s="33">
        <v>0</v>
      </c>
      <c r="M25" s="127">
        <v>0</v>
      </c>
      <c r="N25" s="33">
        <v>0</v>
      </c>
      <c r="O25" s="33">
        <v>1</v>
      </c>
      <c r="P25" s="33">
        <v>1</v>
      </c>
      <c r="Q25" s="127"/>
      <c r="R25" s="33">
        <v>0</v>
      </c>
      <c r="S25" s="33">
        <v>1</v>
      </c>
      <c r="T25" s="127"/>
      <c r="U25" s="127">
        <v>0</v>
      </c>
      <c r="V25" s="32">
        <v>1</v>
      </c>
      <c r="W25" s="33">
        <v>1</v>
      </c>
      <c r="X25" s="127">
        <v>0</v>
      </c>
      <c r="Y25" s="127"/>
      <c r="Z25" s="34">
        <v>1</v>
      </c>
      <c r="AA25" s="34">
        <v>0</v>
      </c>
      <c r="AB25" s="128">
        <v>0</v>
      </c>
      <c r="AC25" s="34">
        <v>0</v>
      </c>
      <c r="AD25" s="34">
        <v>1</v>
      </c>
      <c r="AE25" s="128"/>
      <c r="AF25" s="20">
        <v>1</v>
      </c>
      <c r="AG25" s="128" t="s">
        <v>44</v>
      </c>
      <c r="AH25" s="34">
        <v>0</v>
      </c>
      <c r="AI25" s="34">
        <v>0</v>
      </c>
      <c r="AJ25" s="34">
        <v>0</v>
      </c>
      <c r="AK25" s="129">
        <v>0</v>
      </c>
      <c r="AL25" s="34">
        <v>0</v>
      </c>
      <c r="AM25" s="20">
        <v>1</v>
      </c>
      <c r="AN25" s="34">
        <v>1</v>
      </c>
      <c r="AO25" s="20">
        <v>1</v>
      </c>
      <c r="AP25" s="34">
        <v>1</v>
      </c>
      <c r="AQ25" s="128" t="s">
        <v>44</v>
      </c>
      <c r="AR25" s="128" t="s">
        <v>44</v>
      </c>
      <c r="AS25" s="20">
        <v>1</v>
      </c>
      <c r="AT25" s="78">
        <f t="shared" si="0"/>
        <v>18</v>
      </c>
      <c r="AU25" s="76">
        <f t="shared" si="2"/>
        <v>0</v>
      </c>
      <c r="AV25" s="81">
        <f t="shared" si="1"/>
        <v>18</v>
      </c>
      <c r="AW25">
        <v>1</v>
      </c>
      <c r="AX25">
        <v>1</v>
      </c>
      <c r="AY25">
        <v>1</v>
      </c>
    </row>
    <row r="26" spans="1:50" ht="12">
      <c r="A26" s="21" t="s">
        <v>66</v>
      </c>
      <c r="B26" s="44" t="s">
        <v>9</v>
      </c>
      <c r="C26" s="23" t="s">
        <v>66</v>
      </c>
      <c r="D26" s="40">
        <v>1</v>
      </c>
      <c r="E26" s="123" t="s">
        <v>44</v>
      </c>
      <c r="F26" s="41">
        <v>1</v>
      </c>
      <c r="G26" s="41">
        <v>1</v>
      </c>
      <c r="H26" s="41" t="s">
        <v>49</v>
      </c>
      <c r="I26" s="40">
        <v>1</v>
      </c>
      <c r="J26" s="40" t="s">
        <v>49</v>
      </c>
      <c r="K26" s="40">
        <v>1</v>
      </c>
      <c r="L26" s="40">
        <v>0</v>
      </c>
      <c r="M26" s="124">
        <v>0</v>
      </c>
      <c r="N26" s="40">
        <v>1</v>
      </c>
      <c r="O26" s="40">
        <v>1</v>
      </c>
      <c r="P26" s="40">
        <v>1</v>
      </c>
      <c r="Q26" s="124"/>
      <c r="R26" s="40">
        <v>1</v>
      </c>
      <c r="S26" s="40">
        <v>0</v>
      </c>
      <c r="T26" s="124"/>
      <c r="U26" s="124">
        <v>0</v>
      </c>
      <c r="V26" s="40">
        <v>1</v>
      </c>
      <c r="W26" s="40">
        <v>1</v>
      </c>
      <c r="X26" s="124" t="s">
        <v>49</v>
      </c>
      <c r="Y26" s="124"/>
      <c r="Z26" s="42">
        <v>1</v>
      </c>
      <c r="AA26" s="42">
        <v>1</v>
      </c>
      <c r="AB26" s="125" t="s">
        <v>44</v>
      </c>
      <c r="AC26" s="42">
        <v>1</v>
      </c>
      <c r="AD26" s="42">
        <v>1</v>
      </c>
      <c r="AE26" s="125"/>
      <c r="AF26" s="42">
        <v>1</v>
      </c>
      <c r="AG26" s="125" t="s">
        <v>44</v>
      </c>
      <c r="AH26" s="42">
        <v>0</v>
      </c>
      <c r="AI26" s="42">
        <v>1</v>
      </c>
      <c r="AJ26" s="42">
        <v>1</v>
      </c>
      <c r="AK26" s="126" t="s">
        <v>44</v>
      </c>
      <c r="AL26" s="42">
        <v>1</v>
      </c>
      <c r="AM26" s="42">
        <v>1</v>
      </c>
      <c r="AN26" s="42" t="s">
        <v>86</v>
      </c>
      <c r="AO26" s="42">
        <v>1</v>
      </c>
      <c r="AP26" s="42">
        <v>1</v>
      </c>
      <c r="AQ26" s="125" t="s">
        <v>49</v>
      </c>
      <c r="AR26" s="125" t="s">
        <v>49</v>
      </c>
      <c r="AS26" s="42">
        <v>1</v>
      </c>
      <c r="AT26" s="78">
        <f t="shared" si="0"/>
        <v>23</v>
      </c>
      <c r="AU26" s="76">
        <f t="shared" si="2"/>
        <v>2</v>
      </c>
      <c r="AV26" s="81">
        <f t="shared" si="1"/>
        <v>21</v>
      </c>
      <c r="AW26">
        <v>1</v>
      </c>
      <c r="AX26">
        <v>1</v>
      </c>
    </row>
    <row r="27" spans="1:50" ht="12">
      <c r="A27" s="21" t="s">
        <v>18</v>
      </c>
      <c r="B27" s="105" t="s">
        <v>17</v>
      </c>
      <c r="C27" s="23" t="s">
        <v>18</v>
      </c>
      <c r="D27" s="40" t="s">
        <v>86</v>
      </c>
      <c r="E27" s="123" t="s">
        <v>44</v>
      </c>
      <c r="F27" s="41" t="s">
        <v>44</v>
      </c>
      <c r="G27" s="40">
        <v>1</v>
      </c>
      <c r="H27" s="40">
        <v>1</v>
      </c>
      <c r="I27" s="40">
        <v>1</v>
      </c>
      <c r="J27" s="40">
        <v>1</v>
      </c>
      <c r="K27" s="40">
        <v>0</v>
      </c>
      <c r="L27" s="40">
        <v>0</v>
      </c>
      <c r="M27" s="124">
        <v>0</v>
      </c>
      <c r="N27" s="40">
        <v>0</v>
      </c>
      <c r="O27" s="40">
        <v>1</v>
      </c>
      <c r="P27" s="40">
        <v>0</v>
      </c>
      <c r="Q27" s="124"/>
      <c r="R27" s="40">
        <v>1</v>
      </c>
      <c r="S27" s="40">
        <v>1</v>
      </c>
      <c r="T27" s="124"/>
      <c r="U27" s="124" t="s">
        <v>49</v>
      </c>
      <c r="V27" s="40">
        <v>0</v>
      </c>
      <c r="W27" s="40">
        <v>1</v>
      </c>
      <c r="X27" s="124" t="s">
        <v>49</v>
      </c>
      <c r="Y27" s="124"/>
      <c r="Z27" s="42">
        <v>1</v>
      </c>
      <c r="AA27" s="42">
        <v>1</v>
      </c>
      <c r="AB27" s="125">
        <v>0</v>
      </c>
      <c r="AC27" s="42">
        <v>1</v>
      </c>
      <c r="AD27" s="139">
        <v>1</v>
      </c>
      <c r="AE27" s="125"/>
      <c r="AF27" s="42" t="s">
        <v>86</v>
      </c>
      <c r="AG27" s="125" t="s">
        <v>49</v>
      </c>
      <c r="AH27" s="42">
        <v>1</v>
      </c>
      <c r="AI27" s="42">
        <v>1</v>
      </c>
      <c r="AJ27" s="42">
        <v>0</v>
      </c>
      <c r="AK27" s="126" t="s">
        <v>44</v>
      </c>
      <c r="AL27" s="42">
        <v>0</v>
      </c>
      <c r="AM27" s="42" t="s">
        <v>86</v>
      </c>
      <c r="AN27" s="42" t="s">
        <v>86</v>
      </c>
      <c r="AO27" s="42">
        <v>1</v>
      </c>
      <c r="AP27" s="42">
        <v>1</v>
      </c>
      <c r="AQ27" s="125" t="s">
        <v>49</v>
      </c>
      <c r="AR27" s="125" t="s">
        <v>49</v>
      </c>
      <c r="AS27" s="42">
        <v>1</v>
      </c>
      <c r="AT27" s="78">
        <f t="shared" si="0"/>
        <v>17</v>
      </c>
      <c r="AU27" s="76">
        <f t="shared" si="2"/>
        <v>1</v>
      </c>
      <c r="AV27" s="81">
        <f t="shared" si="1"/>
        <v>16</v>
      </c>
      <c r="AW27">
        <v>1</v>
      </c>
      <c r="AX27">
        <v>1</v>
      </c>
    </row>
    <row r="28" spans="1:50" ht="12">
      <c r="A28" s="21" t="s">
        <v>67</v>
      </c>
      <c r="B28" s="104" t="s">
        <v>75</v>
      </c>
      <c r="C28" s="37" t="s">
        <v>67</v>
      </c>
      <c r="D28" s="27">
        <v>1</v>
      </c>
      <c r="E28" s="124" t="s">
        <v>49</v>
      </c>
      <c r="F28" s="30">
        <v>0</v>
      </c>
      <c r="G28" s="28">
        <v>1</v>
      </c>
      <c r="H28" s="27">
        <v>0</v>
      </c>
      <c r="I28" s="27">
        <v>1</v>
      </c>
      <c r="J28" s="27" t="s">
        <v>44</v>
      </c>
      <c r="K28" s="27">
        <v>1</v>
      </c>
      <c r="L28" s="27">
        <v>0</v>
      </c>
      <c r="M28" s="124" t="s">
        <v>44</v>
      </c>
      <c r="N28" s="27">
        <v>0</v>
      </c>
      <c r="O28" s="27">
        <v>1</v>
      </c>
      <c r="P28" s="27">
        <v>0</v>
      </c>
      <c r="Q28" s="124"/>
      <c r="R28" s="27">
        <v>0</v>
      </c>
      <c r="S28" s="27">
        <v>0</v>
      </c>
      <c r="T28" s="124"/>
      <c r="U28" s="124">
        <v>0</v>
      </c>
      <c r="V28" s="27">
        <v>1</v>
      </c>
      <c r="W28" s="27" t="s">
        <v>44</v>
      </c>
      <c r="X28" s="124">
        <v>0</v>
      </c>
      <c r="Y28" s="124"/>
      <c r="Z28" s="29">
        <v>1</v>
      </c>
      <c r="AA28" s="29">
        <v>0</v>
      </c>
      <c r="AB28" s="125">
        <v>0</v>
      </c>
      <c r="AC28" s="29">
        <v>0</v>
      </c>
      <c r="AD28" s="29">
        <v>1</v>
      </c>
      <c r="AE28" s="125"/>
      <c r="AF28" s="29">
        <v>0</v>
      </c>
      <c r="AG28" s="125" t="s">
        <v>44</v>
      </c>
      <c r="AH28" s="29">
        <v>0</v>
      </c>
      <c r="AI28" s="29">
        <v>1</v>
      </c>
      <c r="AJ28" s="29">
        <v>0</v>
      </c>
      <c r="AK28" s="126">
        <v>0</v>
      </c>
      <c r="AL28" s="29">
        <v>1</v>
      </c>
      <c r="AM28" s="29">
        <v>0</v>
      </c>
      <c r="AN28" s="29">
        <v>1</v>
      </c>
      <c r="AO28" s="29">
        <v>1</v>
      </c>
      <c r="AP28" s="29">
        <v>1</v>
      </c>
      <c r="AQ28" s="125" t="s">
        <v>49</v>
      </c>
      <c r="AR28" s="125" t="s">
        <v>49</v>
      </c>
      <c r="AS28" s="29">
        <v>1</v>
      </c>
      <c r="AT28" s="78">
        <f t="shared" si="0"/>
        <v>14</v>
      </c>
      <c r="AU28" s="76">
        <f t="shared" si="2"/>
        <v>1</v>
      </c>
      <c r="AV28" s="81">
        <f t="shared" si="1"/>
        <v>13</v>
      </c>
      <c r="AW28">
        <v>1</v>
      </c>
      <c r="AX28">
        <v>1</v>
      </c>
    </row>
    <row r="29" spans="1:50" ht="12">
      <c r="A29" s="21" t="s">
        <v>68</v>
      </c>
      <c r="B29" s="104" t="s">
        <v>76</v>
      </c>
      <c r="C29" s="37" t="s">
        <v>77</v>
      </c>
      <c r="D29" s="99">
        <v>1</v>
      </c>
      <c r="E29" s="99" t="s">
        <v>44</v>
      </c>
      <c r="F29" s="100">
        <v>1</v>
      </c>
      <c r="G29" s="100">
        <v>1</v>
      </c>
      <c r="H29" s="100" t="s">
        <v>44</v>
      </c>
      <c r="I29" s="99">
        <v>1</v>
      </c>
      <c r="J29" s="99">
        <v>1</v>
      </c>
      <c r="K29" s="99">
        <v>1</v>
      </c>
      <c r="L29" s="99">
        <v>1</v>
      </c>
      <c r="M29" s="124" t="s">
        <v>44</v>
      </c>
      <c r="N29" s="99">
        <v>0</v>
      </c>
      <c r="O29" s="99">
        <v>1</v>
      </c>
      <c r="P29" s="99" t="s">
        <v>86</v>
      </c>
      <c r="Q29" s="124"/>
      <c r="R29" s="99">
        <v>1</v>
      </c>
      <c r="S29" s="99" t="s">
        <v>49</v>
      </c>
      <c r="T29" s="124"/>
      <c r="U29" s="124" t="s">
        <v>44</v>
      </c>
      <c r="V29" s="99">
        <v>1</v>
      </c>
      <c r="W29" s="99">
        <v>1</v>
      </c>
      <c r="X29" s="99" t="s">
        <v>49</v>
      </c>
      <c r="Y29" s="99"/>
      <c r="Z29" s="106">
        <v>1</v>
      </c>
      <c r="AA29" s="106">
        <v>1</v>
      </c>
      <c r="AB29" s="125" t="s">
        <v>44</v>
      </c>
      <c r="AC29" s="106">
        <v>1</v>
      </c>
      <c r="AD29" s="139">
        <v>1</v>
      </c>
      <c r="AE29" s="125"/>
      <c r="AF29" s="106">
        <v>1</v>
      </c>
      <c r="AG29" s="125">
        <v>0</v>
      </c>
      <c r="AH29" s="106">
        <v>1</v>
      </c>
      <c r="AI29" s="106">
        <v>1</v>
      </c>
      <c r="AJ29" s="106">
        <v>1</v>
      </c>
      <c r="AK29" s="126" t="s">
        <v>44</v>
      </c>
      <c r="AL29" s="106">
        <v>1</v>
      </c>
      <c r="AM29" s="106">
        <v>0</v>
      </c>
      <c r="AN29" s="106">
        <v>0</v>
      </c>
      <c r="AO29" s="106">
        <v>1</v>
      </c>
      <c r="AP29" s="106">
        <v>1</v>
      </c>
      <c r="AQ29" s="125">
        <v>0</v>
      </c>
      <c r="AR29" s="125">
        <v>0</v>
      </c>
      <c r="AS29" s="106">
        <v>1</v>
      </c>
      <c r="AT29" s="107">
        <f t="shared" si="0"/>
        <v>23</v>
      </c>
      <c r="AU29" s="76">
        <f t="shared" si="2"/>
        <v>3</v>
      </c>
      <c r="AV29" s="107">
        <f t="shared" si="1"/>
        <v>20</v>
      </c>
      <c r="AW29">
        <v>1</v>
      </c>
      <c r="AX29">
        <v>1</v>
      </c>
    </row>
    <row r="30" spans="1:50" ht="12">
      <c r="A30" s="21" t="s">
        <v>69</v>
      </c>
      <c r="B30" s="44" t="s">
        <v>6</v>
      </c>
      <c r="C30" s="102" t="s">
        <v>19</v>
      </c>
      <c r="D30" s="27"/>
      <c r="E30" s="124"/>
      <c r="F30" s="27"/>
      <c r="G30" s="28"/>
      <c r="H30" s="27"/>
      <c r="I30" s="27"/>
      <c r="J30" s="27">
        <v>0</v>
      </c>
      <c r="K30" s="27">
        <v>1</v>
      </c>
      <c r="L30" s="27"/>
      <c r="M30" s="124"/>
      <c r="N30" s="27"/>
      <c r="O30" s="27"/>
      <c r="P30" s="27"/>
      <c r="Q30" s="124"/>
      <c r="R30" s="27">
        <v>1</v>
      </c>
      <c r="S30" s="27"/>
      <c r="T30" s="124"/>
      <c r="U30" s="124"/>
      <c r="V30" s="27">
        <v>1</v>
      </c>
      <c r="W30" s="27">
        <v>0</v>
      </c>
      <c r="X30" s="124"/>
      <c r="Y30" s="124"/>
      <c r="Z30" s="29">
        <v>0</v>
      </c>
      <c r="AA30" s="29">
        <v>0</v>
      </c>
      <c r="AB30" s="125"/>
      <c r="AC30" s="29">
        <v>1</v>
      </c>
      <c r="AD30" s="29">
        <v>0</v>
      </c>
      <c r="AE30" s="125"/>
      <c r="AF30" s="29">
        <v>0</v>
      </c>
      <c r="AG30" s="125"/>
      <c r="AH30" s="29">
        <v>0</v>
      </c>
      <c r="AI30" s="29">
        <v>1</v>
      </c>
      <c r="AJ30" s="29">
        <v>1</v>
      </c>
      <c r="AK30" s="126" t="s">
        <v>44</v>
      </c>
      <c r="AL30" s="29">
        <v>1</v>
      </c>
      <c r="AM30" s="29">
        <v>0</v>
      </c>
      <c r="AN30" s="29">
        <v>0</v>
      </c>
      <c r="AO30" s="29">
        <v>0</v>
      </c>
      <c r="AP30" s="29">
        <v>0</v>
      </c>
      <c r="AQ30" s="125"/>
      <c r="AR30" s="125"/>
      <c r="AS30" s="29">
        <v>0</v>
      </c>
      <c r="AT30" s="78">
        <f t="shared" si="0"/>
        <v>7</v>
      </c>
      <c r="AU30" s="76">
        <f t="shared" si="2"/>
        <v>2</v>
      </c>
      <c r="AV30" s="81">
        <f t="shared" si="1"/>
        <v>5</v>
      </c>
      <c r="AX30">
        <v>1</v>
      </c>
    </row>
    <row r="31" spans="1:51" ht="12">
      <c r="A31" s="21" t="s">
        <v>155</v>
      </c>
      <c r="B31" s="105" t="s">
        <v>156</v>
      </c>
      <c r="C31" s="37" t="s">
        <v>155</v>
      </c>
      <c r="D31" s="33">
        <v>1</v>
      </c>
      <c r="E31" s="127">
        <v>0</v>
      </c>
      <c r="F31" s="33">
        <v>0</v>
      </c>
      <c r="G31" s="32">
        <v>0</v>
      </c>
      <c r="H31" s="33">
        <v>0</v>
      </c>
      <c r="I31" s="33">
        <v>0</v>
      </c>
      <c r="J31" s="33">
        <v>0</v>
      </c>
      <c r="K31" s="33">
        <v>1</v>
      </c>
      <c r="L31" s="33">
        <v>0</v>
      </c>
      <c r="M31" s="127">
        <v>0</v>
      </c>
      <c r="N31" s="33">
        <v>0</v>
      </c>
      <c r="O31" s="33">
        <v>1</v>
      </c>
      <c r="P31" s="33">
        <v>0</v>
      </c>
      <c r="Q31" s="127"/>
      <c r="R31" s="33">
        <v>0</v>
      </c>
      <c r="S31" s="33">
        <v>0</v>
      </c>
      <c r="T31" s="127"/>
      <c r="U31" s="127" t="s">
        <v>44</v>
      </c>
      <c r="V31" s="32">
        <v>0</v>
      </c>
      <c r="W31" s="33">
        <v>0</v>
      </c>
      <c r="X31" s="127">
        <v>0</v>
      </c>
      <c r="Y31" s="127">
        <v>0</v>
      </c>
      <c r="Z31" s="34">
        <v>0</v>
      </c>
      <c r="AA31" s="34"/>
      <c r="AB31" s="128"/>
      <c r="AC31" s="34"/>
      <c r="AD31" s="34"/>
      <c r="AE31" s="128"/>
      <c r="AF31" s="20"/>
      <c r="AG31" s="128"/>
      <c r="AH31" s="34"/>
      <c r="AI31" s="34"/>
      <c r="AJ31" s="34"/>
      <c r="AK31" s="129"/>
      <c r="AL31" s="34"/>
      <c r="AM31" s="20"/>
      <c r="AN31" s="34">
        <v>1</v>
      </c>
      <c r="AO31" s="20">
        <v>0</v>
      </c>
      <c r="AP31" s="34" t="s">
        <v>49</v>
      </c>
      <c r="AQ31" s="128"/>
      <c r="AR31" s="128"/>
      <c r="AS31" s="20">
        <v>1</v>
      </c>
      <c r="AT31" s="78">
        <f t="shared" si="0"/>
        <v>5</v>
      </c>
      <c r="AU31" s="76">
        <f t="shared" si="2"/>
        <v>0</v>
      </c>
      <c r="AV31" s="81">
        <f t="shared" si="1"/>
        <v>5</v>
      </c>
      <c r="AX31">
        <v>1</v>
      </c>
      <c r="AY31">
        <v>1</v>
      </c>
    </row>
    <row r="32" spans="1:48" ht="12">
      <c r="A32" s="21" t="s">
        <v>328</v>
      </c>
      <c r="B32" s="14" t="s">
        <v>329</v>
      </c>
      <c r="C32" s="102" t="s">
        <v>328</v>
      </c>
      <c r="D32" s="33"/>
      <c r="E32" s="127"/>
      <c r="F32" s="33"/>
      <c r="G32" s="32"/>
      <c r="H32" s="33"/>
      <c r="I32" s="33"/>
      <c r="J32" s="33"/>
      <c r="K32" s="33"/>
      <c r="L32" s="33"/>
      <c r="M32" s="127"/>
      <c r="N32" s="33"/>
      <c r="O32" s="33"/>
      <c r="P32" s="33"/>
      <c r="Q32" s="127"/>
      <c r="R32" s="33"/>
      <c r="S32" s="33"/>
      <c r="T32" s="127"/>
      <c r="U32" s="127"/>
      <c r="V32" s="32"/>
      <c r="W32" s="33"/>
      <c r="X32" s="127"/>
      <c r="Y32" s="127"/>
      <c r="Z32" s="34"/>
      <c r="AA32" s="34"/>
      <c r="AB32" s="128"/>
      <c r="AC32" s="34"/>
      <c r="AD32" s="34"/>
      <c r="AE32" s="128"/>
      <c r="AF32" s="20"/>
      <c r="AG32" s="128"/>
      <c r="AH32" s="34"/>
      <c r="AI32" s="34"/>
      <c r="AJ32" s="34"/>
      <c r="AK32" s="129"/>
      <c r="AL32" s="34"/>
      <c r="AM32" s="20"/>
      <c r="AN32" s="34"/>
      <c r="AO32" s="20"/>
      <c r="AP32" s="34"/>
      <c r="AQ32" s="128"/>
      <c r="AR32" s="128"/>
      <c r="AS32" s="20"/>
      <c r="AT32" s="78">
        <f>SUM(D32:AS32)</f>
        <v>0</v>
      </c>
      <c r="AU32" s="76">
        <f t="shared" si="2"/>
        <v>0</v>
      </c>
      <c r="AV32" s="81">
        <f t="shared" si="1"/>
        <v>0</v>
      </c>
    </row>
    <row r="33" spans="1:50" ht="12">
      <c r="A33" s="21" t="s">
        <v>70</v>
      </c>
      <c r="B33" s="104" t="s">
        <v>20</v>
      </c>
      <c r="C33" s="37" t="s">
        <v>21</v>
      </c>
      <c r="D33" s="27">
        <v>1</v>
      </c>
      <c r="E33" s="124" t="s">
        <v>44</v>
      </c>
      <c r="F33" s="28">
        <v>1</v>
      </c>
      <c r="G33" s="28">
        <v>1</v>
      </c>
      <c r="H33" s="28">
        <v>1</v>
      </c>
      <c r="I33" s="27">
        <v>1</v>
      </c>
      <c r="J33" s="27">
        <v>1</v>
      </c>
      <c r="K33" s="27">
        <v>1</v>
      </c>
      <c r="L33" s="27">
        <v>1</v>
      </c>
      <c r="M33" s="124">
        <v>0</v>
      </c>
      <c r="N33" s="27">
        <v>1</v>
      </c>
      <c r="O33" s="27">
        <v>1</v>
      </c>
      <c r="P33" s="27">
        <v>1</v>
      </c>
      <c r="Q33" s="124"/>
      <c r="R33" s="27">
        <v>0</v>
      </c>
      <c r="S33" s="27">
        <v>0</v>
      </c>
      <c r="T33" s="124"/>
      <c r="U33" s="124"/>
      <c r="V33" s="27" t="s">
        <v>51</v>
      </c>
      <c r="W33" s="27" t="s">
        <v>51</v>
      </c>
      <c r="X33" s="124"/>
      <c r="Y33" s="124"/>
      <c r="Z33" s="27">
        <v>1</v>
      </c>
      <c r="AA33" s="27" t="s">
        <v>44</v>
      </c>
      <c r="AB33" s="124">
        <v>0</v>
      </c>
      <c r="AC33" s="27">
        <v>0</v>
      </c>
      <c r="AD33" s="27">
        <v>1</v>
      </c>
      <c r="AE33" s="124"/>
      <c r="AF33" s="27">
        <v>1</v>
      </c>
      <c r="AG33" s="124" t="s">
        <v>44</v>
      </c>
      <c r="AH33" s="29">
        <v>1</v>
      </c>
      <c r="AI33" s="29">
        <v>1</v>
      </c>
      <c r="AJ33" s="29">
        <v>1</v>
      </c>
      <c r="AK33" s="126" t="s">
        <v>44</v>
      </c>
      <c r="AL33" s="29">
        <v>1</v>
      </c>
      <c r="AM33" s="29">
        <v>1</v>
      </c>
      <c r="AN33" s="29">
        <v>0</v>
      </c>
      <c r="AO33" s="29">
        <v>1</v>
      </c>
      <c r="AP33" s="29">
        <v>1</v>
      </c>
      <c r="AQ33" s="125" t="s">
        <v>44</v>
      </c>
      <c r="AR33" s="125" t="s">
        <v>44</v>
      </c>
      <c r="AS33" s="29">
        <v>0</v>
      </c>
      <c r="AT33" s="78">
        <f t="shared" si="0"/>
        <v>21</v>
      </c>
      <c r="AU33" s="76">
        <f t="shared" si="2"/>
        <v>2</v>
      </c>
      <c r="AV33" s="81">
        <f t="shared" si="1"/>
        <v>19</v>
      </c>
      <c r="AW33">
        <v>1</v>
      </c>
      <c r="AX33">
        <v>1</v>
      </c>
    </row>
    <row r="34" spans="1:50" ht="12">
      <c r="A34" s="21" t="s">
        <v>71</v>
      </c>
      <c r="B34" s="104" t="s">
        <v>22</v>
      </c>
      <c r="C34" s="37" t="s">
        <v>21</v>
      </c>
      <c r="D34" s="27">
        <v>1</v>
      </c>
      <c r="E34" s="124" t="s">
        <v>44</v>
      </c>
      <c r="F34" s="27">
        <v>1</v>
      </c>
      <c r="G34" s="28">
        <v>1</v>
      </c>
      <c r="H34" s="28" t="s">
        <v>49</v>
      </c>
      <c r="I34" s="27">
        <v>1</v>
      </c>
      <c r="J34" s="27">
        <v>1</v>
      </c>
      <c r="K34" s="27">
        <v>1</v>
      </c>
      <c r="L34" s="27">
        <v>0</v>
      </c>
      <c r="M34" s="124" t="s">
        <v>44</v>
      </c>
      <c r="N34" s="27">
        <v>0</v>
      </c>
      <c r="O34" s="27">
        <v>1</v>
      </c>
      <c r="P34" s="27">
        <v>1</v>
      </c>
      <c r="Q34" s="124"/>
      <c r="R34" s="27" t="s">
        <v>326</v>
      </c>
      <c r="S34" s="27">
        <v>1</v>
      </c>
      <c r="T34" s="124"/>
      <c r="U34" s="124" t="s">
        <v>44</v>
      </c>
      <c r="V34" s="27">
        <v>1</v>
      </c>
      <c r="W34" s="27">
        <v>1</v>
      </c>
      <c r="X34" s="124" t="s">
        <v>44</v>
      </c>
      <c r="Y34" s="124"/>
      <c r="Z34" s="29">
        <v>1</v>
      </c>
      <c r="AA34" s="29">
        <v>0</v>
      </c>
      <c r="AB34" s="125">
        <v>0</v>
      </c>
      <c r="AC34" s="29">
        <v>0</v>
      </c>
      <c r="AD34" s="29">
        <v>1</v>
      </c>
      <c r="AE34" s="125"/>
      <c r="AF34" s="29">
        <v>0</v>
      </c>
      <c r="AG34" s="125" t="s">
        <v>44</v>
      </c>
      <c r="AH34" s="29">
        <v>1</v>
      </c>
      <c r="AI34" s="29">
        <v>1</v>
      </c>
      <c r="AJ34" s="29">
        <v>1</v>
      </c>
      <c r="AK34" s="126" t="s">
        <v>44</v>
      </c>
      <c r="AL34" s="29">
        <v>1</v>
      </c>
      <c r="AM34" s="29">
        <v>1</v>
      </c>
      <c r="AN34" s="29">
        <v>1</v>
      </c>
      <c r="AO34" s="29">
        <v>1</v>
      </c>
      <c r="AP34" s="29">
        <v>1</v>
      </c>
      <c r="AQ34" s="125">
        <v>0</v>
      </c>
      <c r="AR34" s="125">
        <v>0</v>
      </c>
      <c r="AS34" s="29">
        <v>1</v>
      </c>
      <c r="AT34" s="78">
        <f t="shared" si="0"/>
        <v>22</v>
      </c>
      <c r="AU34" s="76">
        <f t="shared" si="2"/>
        <v>1</v>
      </c>
      <c r="AV34" s="81">
        <f t="shared" si="1"/>
        <v>21</v>
      </c>
      <c r="AW34">
        <v>1</v>
      </c>
      <c r="AX34">
        <v>1</v>
      </c>
    </row>
    <row r="35" spans="1:50" ht="12">
      <c r="A35" s="21" t="s">
        <v>24</v>
      </c>
      <c r="B35" s="44" t="s">
        <v>23</v>
      </c>
      <c r="C35" s="23" t="s">
        <v>24</v>
      </c>
      <c r="D35" s="40">
        <v>0</v>
      </c>
      <c r="E35" s="127" t="s">
        <v>44</v>
      </c>
      <c r="F35" s="140">
        <v>0</v>
      </c>
      <c r="G35" s="41"/>
      <c r="H35" s="140"/>
      <c r="I35" s="140"/>
      <c r="J35" s="140"/>
      <c r="K35" s="140"/>
      <c r="L35" s="140"/>
      <c r="M35" s="127"/>
      <c r="N35" s="140"/>
      <c r="O35" s="140"/>
      <c r="P35" s="140"/>
      <c r="Q35" s="127"/>
      <c r="R35" s="140"/>
      <c r="S35" s="140"/>
      <c r="T35" s="127"/>
      <c r="U35" s="127"/>
      <c r="V35" s="140">
        <v>1</v>
      </c>
      <c r="W35" s="140"/>
      <c r="X35" s="127"/>
      <c r="Y35" s="127"/>
      <c r="Z35" s="141">
        <v>0</v>
      </c>
      <c r="AA35" s="141"/>
      <c r="AB35" s="128"/>
      <c r="AC35" s="141"/>
      <c r="AD35" s="141">
        <v>0</v>
      </c>
      <c r="AE35" s="128"/>
      <c r="AF35" s="141"/>
      <c r="AG35" s="128"/>
      <c r="AH35" s="141"/>
      <c r="AI35" s="141"/>
      <c r="AJ35" s="141"/>
      <c r="AK35" s="129"/>
      <c r="AL35" s="141"/>
      <c r="AM35" s="141"/>
      <c r="AN35" s="141"/>
      <c r="AO35" s="141"/>
      <c r="AP35" s="141"/>
      <c r="AQ35" s="128" t="s">
        <v>44</v>
      </c>
      <c r="AR35" s="128" t="s">
        <v>44</v>
      </c>
      <c r="AS35" s="141"/>
      <c r="AT35" s="78">
        <f t="shared" si="0"/>
        <v>1</v>
      </c>
      <c r="AU35" s="76">
        <f t="shared" si="2"/>
        <v>0</v>
      </c>
      <c r="AV35" s="81">
        <f t="shared" si="1"/>
        <v>1</v>
      </c>
      <c r="AX35">
        <v>1</v>
      </c>
    </row>
    <row r="36" spans="1:50" ht="12">
      <c r="A36" s="21" t="s">
        <v>26</v>
      </c>
      <c r="B36" s="104" t="s">
        <v>25</v>
      </c>
      <c r="C36" s="23" t="s">
        <v>26</v>
      </c>
      <c r="D36" s="40">
        <v>0</v>
      </c>
      <c r="E36" s="123">
        <v>0</v>
      </c>
      <c r="F36" s="41">
        <v>1</v>
      </c>
      <c r="G36" s="40">
        <v>0</v>
      </c>
      <c r="H36" s="41">
        <v>1</v>
      </c>
      <c r="I36" s="40">
        <v>0</v>
      </c>
      <c r="J36" s="40">
        <v>1</v>
      </c>
      <c r="K36" s="40">
        <v>0</v>
      </c>
      <c r="L36" s="40">
        <v>1</v>
      </c>
      <c r="M36" s="124">
        <v>0</v>
      </c>
      <c r="N36" s="40">
        <v>1</v>
      </c>
      <c r="O36" s="40">
        <v>0</v>
      </c>
      <c r="P36" s="40">
        <v>1</v>
      </c>
      <c r="Q36" s="124"/>
      <c r="R36" s="40">
        <v>1</v>
      </c>
      <c r="S36" s="40">
        <v>1</v>
      </c>
      <c r="T36" s="124"/>
      <c r="U36" s="124" t="s">
        <v>44</v>
      </c>
      <c r="V36" s="40">
        <v>0</v>
      </c>
      <c r="W36" s="40">
        <v>1</v>
      </c>
      <c r="X36" s="124" t="s">
        <v>49</v>
      </c>
      <c r="Y36" s="124"/>
      <c r="Z36" s="42">
        <v>0</v>
      </c>
      <c r="AA36" s="42">
        <v>1</v>
      </c>
      <c r="AB36" s="125">
        <v>0</v>
      </c>
      <c r="AC36" s="42">
        <v>1</v>
      </c>
      <c r="AD36" s="42">
        <v>0</v>
      </c>
      <c r="AE36" s="125"/>
      <c r="AF36" s="42">
        <v>1</v>
      </c>
      <c r="AG36" s="125">
        <v>0</v>
      </c>
      <c r="AH36" s="42">
        <v>1</v>
      </c>
      <c r="AI36" s="42">
        <v>1</v>
      </c>
      <c r="AJ36" s="42">
        <v>1</v>
      </c>
      <c r="AK36" s="126" t="s">
        <v>44</v>
      </c>
      <c r="AL36" s="42">
        <v>0</v>
      </c>
      <c r="AM36" s="42">
        <v>1</v>
      </c>
      <c r="AN36" s="42">
        <v>0</v>
      </c>
      <c r="AO36" s="42">
        <v>0</v>
      </c>
      <c r="AP36" s="42">
        <v>0</v>
      </c>
      <c r="AQ36" s="125"/>
      <c r="AR36" s="125"/>
      <c r="AS36" s="42">
        <v>0</v>
      </c>
      <c r="AT36" s="78">
        <f t="shared" si="0"/>
        <v>16</v>
      </c>
      <c r="AU36" s="76">
        <f t="shared" si="2"/>
        <v>2</v>
      </c>
      <c r="AV36" s="81">
        <f t="shared" si="1"/>
        <v>14</v>
      </c>
      <c r="AW36">
        <v>1</v>
      </c>
      <c r="AX36">
        <v>1</v>
      </c>
    </row>
    <row r="37" spans="1:50" ht="12">
      <c r="A37" s="21" t="s">
        <v>72</v>
      </c>
      <c r="B37" s="105" t="s">
        <v>75</v>
      </c>
      <c r="C37" s="102" t="s">
        <v>72</v>
      </c>
      <c r="D37" s="27">
        <v>0</v>
      </c>
      <c r="E37" s="124">
        <v>0</v>
      </c>
      <c r="F37" s="27">
        <v>0</v>
      </c>
      <c r="G37" s="27">
        <v>0</v>
      </c>
      <c r="H37" s="27">
        <v>1</v>
      </c>
      <c r="I37" s="27">
        <v>0</v>
      </c>
      <c r="J37" s="27">
        <v>1</v>
      </c>
      <c r="K37" s="27">
        <v>0</v>
      </c>
      <c r="L37" s="27">
        <v>1</v>
      </c>
      <c r="M37" s="124">
        <v>0</v>
      </c>
      <c r="N37" s="27">
        <v>1</v>
      </c>
      <c r="O37" s="27">
        <v>0</v>
      </c>
      <c r="P37" s="27">
        <v>1</v>
      </c>
      <c r="Q37" s="124"/>
      <c r="R37" s="27">
        <v>1</v>
      </c>
      <c r="S37" s="27">
        <v>0</v>
      </c>
      <c r="T37" s="124"/>
      <c r="U37" s="124" t="s">
        <v>44</v>
      </c>
      <c r="V37" s="27">
        <v>0</v>
      </c>
      <c r="W37" s="27">
        <v>1</v>
      </c>
      <c r="X37" s="124" t="s">
        <v>44</v>
      </c>
      <c r="Y37" s="124"/>
      <c r="Z37" s="29">
        <v>0</v>
      </c>
      <c r="AA37" s="29">
        <v>1</v>
      </c>
      <c r="AB37" s="125">
        <v>0</v>
      </c>
      <c r="AC37" s="29">
        <v>1</v>
      </c>
      <c r="AD37" s="27">
        <v>0</v>
      </c>
      <c r="AE37" s="124"/>
      <c r="AF37" s="27">
        <v>0</v>
      </c>
      <c r="AG37" s="125">
        <v>0</v>
      </c>
      <c r="AH37" s="29" t="s">
        <v>86</v>
      </c>
      <c r="AI37" s="29">
        <v>0</v>
      </c>
      <c r="AJ37" s="29">
        <v>0</v>
      </c>
      <c r="AK37" s="126" t="s">
        <v>44</v>
      </c>
      <c r="AL37" s="29">
        <v>0</v>
      </c>
      <c r="AM37" s="29" t="s">
        <v>51</v>
      </c>
      <c r="AN37" s="29">
        <v>0</v>
      </c>
      <c r="AO37" s="29">
        <v>0</v>
      </c>
      <c r="AP37" s="29">
        <v>0</v>
      </c>
      <c r="AQ37" s="125"/>
      <c r="AR37" s="125"/>
      <c r="AS37" s="29">
        <v>0</v>
      </c>
      <c r="AT37" s="78">
        <f t="shared" si="0"/>
        <v>9</v>
      </c>
      <c r="AU37" s="76">
        <f t="shared" si="2"/>
        <v>2</v>
      </c>
      <c r="AV37" s="81">
        <f t="shared" si="1"/>
        <v>7</v>
      </c>
      <c r="AX37">
        <v>1</v>
      </c>
    </row>
    <row r="38" spans="1:50" ht="12">
      <c r="A38" s="21" t="s">
        <v>73</v>
      </c>
      <c r="B38" s="104" t="s">
        <v>27</v>
      </c>
      <c r="C38" s="102" t="s">
        <v>28</v>
      </c>
      <c r="D38" s="33">
        <v>0</v>
      </c>
      <c r="E38" s="124" t="s">
        <v>44</v>
      </c>
      <c r="F38" s="31">
        <v>1</v>
      </c>
      <c r="G38" s="35">
        <v>1</v>
      </c>
      <c r="H38" s="35">
        <v>1</v>
      </c>
      <c r="I38" s="33">
        <v>0</v>
      </c>
      <c r="J38" s="33">
        <v>1</v>
      </c>
      <c r="K38" s="33">
        <v>1</v>
      </c>
      <c r="L38" s="33">
        <v>1</v>
      </c>
      <c r="M38" s="127" t="s">
        <v>49</v>
      </c>
      <c r="N38" s="33">
        <v>1</v>
      </c>
      <c r="O38" s="33">
        <v>1</v>
      </c>
      <c r="P38" s="33" t="s">
        <v>44</v>
      </c>
      <c r="Q38" s="127"/>
      <c r="R38" s="33">
        <v>1</v>
      </c>
      <c r="S38" s="33">
        <v>1</v>
      </c>
      <c r="T38" s="127"/>
      <c r="U38" s="127" t="s">
        <v>49</v>
      </c>
      <c r="V38" s="32">
        <v>1</v>
      </c>
      <c r="W38" s="33" t="s">
        <v>44</v>
      </c>
      <c r="X38" s="127"/>
      <c r="Y38" s="127"/>
      <c r="Z38" s="34">
        <v>1</v>
      </c>
      <c r="AA38" s="34" t="s">
        <v>86</v>
      </c>
      <c r="AB38" s="128">
        <v>0</v>
      </c>
      <c r="AC38" s="34">
        <v>0</v>
      </c>
      <c r="AD38" s="34">
        <v>0</v>
      </c>
      <c r="AE38" s="128"/>
      <c r="AF38" s="20">
        <v>0</v>
      </c>
      <c r="AG38" s="128">
        <v>0</v>
      </c>
      <c r="AH38" s="34">
        <v>0</v>
      </c>
      <c r="AI38" s="34">
        <v>0</v>
      </c>
      <c r="AJ38" s="34">
        <v>1</v>
      </c>
      <c r="AK38" s="129" t="s">
        <v>44</v>
      </c>
      <c r="AL38" s="34">
        <v>1</v>
      </c>
      <c r="AM38" s="20">
        <v>1</v>
      </c>
      <c r="AN38" s="34">
        <v>1</v>
      </c>
      <c r="AO38" s="20">
        <v>0</v>
      </c>
      <c r="AP38" s="34">
        <v>1</v>
      </c>
      <c r="AQ38" s="128">
        <v>0</v>
      </c>
      <c r="AR38" s="128">
        <v>0</v>
      </c>
      <c r="AS38" s="20">
        <v>1</v>
      </c>
      <c r="AT38" s="78">
        <f t="shared" si="0"/>
        <v>18</v>
      </c>
      <c r="AU38" s="76">
        <f t="shared" si="2"/>
        <v>3</v>
      </c>
      <c r="AV38" s="81">
        <f t="shared" si="1"/>
        <v>15</v>
      </c>
      <c r="AW38">
        <v>1</v>
      </c>
      <c r="AX38">
        <v>1</v>
      </c>
    </row>
    <row r="39" spans="1:48" ht="12">
      <c r="A39" s="21" t="s">
        <v>330</v>
      </c>
      <c r="B39" s="14" t="s">
        <v>331</v>
      </c>
      <c r="C39" s="102" t="s">
        <v>330</v>
      </c>
      <c r="D39" s="33">
        <v>0</v>
      </c>
      <c r="E39" s="127" t="s">
        <v>44</v>
      </c>
      <c r="F39" s="33">
        <v>0</v>
      </c>
      <c r="G39" s="32">
        <v>0</v>
      </c>
      <c r="H39" s="33">
        <v>0</v>
      </c>
      <c r="I39" s="33">
        <v>0</v>
      </c>
      <c r="J39" s="33">
        <v>0</v>
      </c>
      <c r="K39" s="33">
        <v>0</v>
      </c>
      <c r="L39" s="33"/>
      <c r="M39" s="127"/>
      <c r="N39" s="33"/>
      <c r="O39" s="33"/>
      <c r="P39" s="33"/>
      <c r="Q39" s="127"/>
      <c r="R39" s="33"/>
      <c r="S39" s="33"/>
      <c r="T39" s="127"/>
      <c r="U39" s="127"/>
      <c r="V39" s="32"/>
      <c r="W39" s="33"/>
      <c r="X39" s="127"/>
      <c r="Y39" s="127"/>
      <c r="Z39" s="34">
        <v>0</v>
      </c>
      <c r="AA39" s="34">
        <v>0</v>
      </c>
      <c r="AB39" s="128">
        <v>0</v>
      </c>
      <c r="AC39" s="34">
        <v>0</v>
      </c>
      <c r="AD39" s="34">
        <v>0</v>
      </c>
      <c r="AE39" s="128"/>
      <c r="AF39" s="20">
        <v>0</v>
      </c>
      <c r="AG39" s="128" t="s">
        <v>49</v>
      </c>
      <c r="AH39" s="34"/>
      <c r="AI39" s="34" t="s">
        <v>49</v>
      </c>
      <c r="AJ39" s="34"/>
      <c r="AK39" s="129"/>
      <c r="AL39" s="34"/>
      <c r="AM39" s="20"/>
      <c r="AN39" s="34"/>
      <c r="AO39" s="20"/>
      <c r="AP39" s="34"/>
      <c r="AQ39" s="128"/>
      <c r="AR39" s="128"/>
      <c r="AS39" s="20"/>
      <c r="AT39" s="78">
        <f>SUM(D39:AS39)</f>
        <v>0</v>
      </c>
      <c r="AU39" s="76">
        <f t="shared" si="2"/>
        <v>0</v>
      </c>
      <c r="AV39" s="81">
        <f t="shared" si="1"/>
        <v>0</v>
      </c>
    </row>
    <row r="40" spans="1:51" ht="12">
      <c r="A40" s="21" t="s">
        <v>230</v>
      </c>
      <c r="B40" s="21" t="s">
        <v>27</v>
      </c>
      <c r="C40" s="37" t="s">
        <v>230</v>
      </c>
      <c r="D40" s="33"/>
      <c r="E40" s="124"/>
      <c r="F40" s="31"/>
      <c r="G40" s="35"/>
      <c r="H40" s="35"/>
      <c r="I40" s="33">
        <v>1</v>
      </c>
      <c r="J40" s="33"/>
      <c r="K40" s="33"/>
      <c r="L40" s="33"/>
      <c r="M40" s="127"/>
      <c r="N40" s="33"/>
      <c r="O40" s="33"/>
      <c r="P40" s="33"/>
      <c r="Q40" s="127"/>
      <c r="R40" s="33"/>
      <c r="S40" s="33"/>
      <c r="T40" s="127"/>
      <c r="U40" s="127"/>
      <c r="V40" s="32"/>
      <c r="W40" s="33"/>
      <c r="X40" s="127"/>
      <c r="Y40" s="127"/>
      <c r="Z40" s="34">
        <v>1</v>
      </c>
      <c r="AA40" s="34"/>
      <c r="AB40" s="128"/>
      <c r="AC40" s="34"/>
      <c r="AD40" s="34">
        <v>0</v>
      </c>
      <c r="AE40" s="128"/>
      <c r="AF40" s="20"/>
      <c r="AG40" s="128"/>
      <c r="AH40" s="34"/>
      <c r="AI40" s="34">
        <v>0</v>
      </c>
      <c r="AJ40" s="34"/>
      <c r="AK40" s="129"/>
      <c r="AL40" s="34">
        <v>0</v>
      </c>
      <c r="AM40" s="20"/>
      <c r="AN40" s="72"/>
      <c r="AO40" s="20"/>
      <c r="AP40" s="72"/>
      <c r="AQ40" s="128"/>
      <c r="AR40" s="128"/>
      <c r="AS40" s="20"/>
      <c r="AT40" s="78">
        <f t="shared" si="0"/>
        <v>2</v>
      </c>
      <c r="AU40" s="76">
        <f t="shared" si="2"/>
        <v>0</v>
      </c>
      <c r="AV40" s="81">
        <f t="shared" si="1"/>
        <v>2</v>
      </c>
      <c r="AX40">
        <v>1</v>
      </c>
      <c r="AY40">
        <v>1</v>
      </c>
    </row>
    <row r="41" spans="1:48" ht="12">
      <c r="A41" s="21" t="s">
        <v>146</v>
      </c>
      <c r="B41" s="44" t="s">
        <v>147</v>
      </c>
      <c r="C41" s="95" t="s">
        <v>148</v>
      </c>
      <c r="D41" s="27"/>
      <c r="E41" s="131"/>
      <c r="F41" s="27"/>
      <c r="G41" s="28"/>
      <c r="H41" s="28"/>
      <c r="I41" s="27"/>
      <c r="J41" s="27"/>
      <c r="K41" s="27"/>
      <c r="L41" s="27"/>
      <c r="M41" s="124"/>
      <c r="N41" s="27"/>
      <c r="O41" s="27"/>
      <c r="P41" s="27"/>
      <c r="Q41" s="124"/>
      <c r="R41" s="27"/>
      <c r="S41" s="27"/>
      <c r="T41" s="124"/>
      <c r="U41" s="124"/>
      <c r="V41" s="27"/>
      <c r="W41" s="27"/>
      <c r="X41" s="124"/>
      <c r="Y41" s="124"/>
      <c r="Z41" s="29"/>
      <c r="AA41" s="29"/>
      <c r="AB41" s="125"/>
      <c r="AC41" s="29"/>
      <c r="AD41" s="29"/>
      <c r="AE41" s="125"/>
      <c r="AF41" s="29"/>
      <c r="AG41" s="125"/>
      <c r="AH41" s="29"/>
      <c r="AI41" s="29"/>
      <c r="AJ41" s="29"/>
      <c r="AK41" s="126"/>
      <c r="AL41" s="29"/>
      <c r="AM41" s="29"/>
      <c r="AN41" s="29"/>
      <c r="AO41" s="29"/>
      <c r="AP41" s="29"/>
      <c r="AQ41" s="125"/>
      <c r="AR41" s="125"/>
      <c r="AS41" s="29"/>
      <c r="AT41" s="78">
        <f>SUM(D41:AS41)</f>
        <v>0</v>
      </c>
      <c r="AU41" s="76">
        <f t="shared" si="2"/>
        <v>0</v>
      </c>
      <c r="AV41" s="81">
        <f t="shared" si="1"/>
        <v>0</v>
      </c>
    </row>
    <row r="42" spans="1:48" ht="12">
      <c r="A42" s="21" t="s">
        <v>149</v>
      </c>
      <c r="B42" s="44" t="s">
        <v>150</v>
      </c>
      <c r="C42" s="95" t="s">
        <v>149</v>
      </c>
      <c r="D42" s="27"/>
      <c r="E42" s="131"/>
      <c r="F42" s="27"/>
      <c r="G42" s="28"/>
      <c r="H42" s="28"/>
      <c r="I42" s="27"/>
      <c r="J42" s="27"/>
      <c r="K42" s="27"/>
      <c r="L42" s="27"/>
      <c r="M42" s="124"/>
      <c r="N42" s="27"/>
      <c r="O42" s="27"/>
      <c r="P42" s="27"/>
      <c r="Q42" s="124"/>
      <c r="R42" s="27"/>
      <c r="S42" s="27"/>
      <c r="T42" s="124"/>
      <c r="U42" s="124"/>
      <c r="V42" s="27"/>
      <c r="W42" s="27"/>
      <c r="X42" s="124"/>
      <c r="Y42" s="124"/>
      <c r="Z42" s="29"/>
      <c r="AA42" s="29"/>
      <c r="AB42" s="125"/>
      <c r="AC42" s="29"/>
      <c r="AD42" s="29"/>
      <c r="AE42" s="125"/>
      <c r="AF42" s="29"/>
      <c r="AG42" s="125"/>
      <c r="AH42" s="29"/>
      <c r="AI42" s="29"/>
      <c r="AJ42" s="29"/>
      <c r="AK42" s="126"/>
      <c r="AL42" s="29"/>
      <c r="AM42" s="29"/>
      <c r="AN42" s="29"/>
      <c r="AO42" s="29"/>
      <c r="AP42" s="29"/>
      <c r="AQ42" s="125"/>
      <c r="AR42" s="125"/>
      <c r="AS42" s="29"/>
      <c r="AT42" s="78">
        <f>SUM(D42:AS42)</f>
        <v>0</v>
      </c>
      <c r="AU42" s="76">
        <f t="shared" si="2"/>
        <v>0</v>
      </c>
      <c r="AV42" s="81">
        <f t="shared" si="1"/>
        <v>0</v>
      </c>
    </row>
    <row r="43" spans="1:48" ht="12">
      <c r="A43" s="21" t="s">
        <v>7</v>
      </c>
      <c r="B43" s="14" t="s">
        <v>8</v>
      </c>
      <c r="C43" s="95" t="s">
        <v>7</v>
      </c>
      <c r="D43" s="33"/>
      <c r="E43" s="127"/>
      <c r="F43" s="33"/>
      <c r="G43" s="32"/>
      <c r="H43" s="33"/>
      <c r="I43" s="33"/>
      <c r="J43" s="33"/>
      <c r="K43" s="33"/>
      <c r="L43" s="33"/>
      <c r="M43" s="127"/>
      <c r="N43" s="33"/>
      <c r="O43" s="33"/>
      <c r="P43" s="33"/>
      <c r="Q43" s="127"/>
      <c r="R43" s="33"/>
      <c r="S43" s="33"/>
      <c r="T43" s="127"/>
      <c r="U43" s="127"/>
      <c r="V43" s="32"/>
      <c r="W43" s="33"/>
      <c r="X43" s="127"/>
      <c r="Y43" s="127"/>
      <c r="Z43" s="34"/>
      <c r="AA43" s="34"/>
      <c r="AB43" s="128"/>
      <c r="AC43" s="34"/>
      <c r="AD43" s="34"/>
      <c r="AE43" s="128"/>
      <c r="AF43" s="20"/>
      <c r="AG43" s="128"/>
      <c r="AH43" s="34"/>
      <c r="AI43" s="34"/>
      <c r="AJ43" s="34"/>
      <c r="AK43" s="129"/>
      <c r="AL43" s="34"/>
      <c r="AM43" s="20"/>
      <c r="AN43" s="34"/>
      <c r="AO43" s="20"/>
      <c r="AP43" s="34"/>
      <c r="AQ43" s="128"/>
      <c r="AR43" s="128"/>
      <c r="AS43" s="20"/>
      <c r="AT43" s="78">
        <f>SUM(D43:AS43)</f>
        <v>0</v>
      </c>
      <c r="AU43" s="76">
        <f t="shared" si="2"/>
        <v>0</v>
      </c>
      <c r="AV43" s="81">
        <f t="shared" si="1"/>
        <v>0</v>
      </c>
    </row>
    <row r="44" spans="1:48" ht="12">
      <c r="A44" s="21" t="s">
        <v>332</v>
      </c>
      <c r="B44" s="14" t="s">
        <v>333</v>
      </c>
      <c r="C44" s="37" t="s">
        <v>332</v>
      </c>
      <c r="D44" s="27"/>
      <c r="E44" s="124"/>
      <c r="F44" s="31"/>
      <c r="G44" s="35"/>
      <c r="H44" s="31"/>
      <c r="I44" s="33"/>
      <c r="J44" s="33"/>
      <c r="K44" s="33"/>
      <c r="L44" s="33"/>
      <c r="M44" s="127"/>
      <c r="N44" s="33"/>
      <c r="O44" s="33"/>
      <c r="P44" s="33"/>
      <c r="Q44" s="127"/>
      <c r="R44" s="33"/>
      <c r="S44" s="33"/>
      <c r="T44" s="127"/>
      <c r="U44" s="127"/>
      <c r="V44" s="32"/>
      <c r="W44" s="33"/>
      <c r="X44" s="127"/>
      <c r="Y44" s="127"/>
      <c r="Z44" s="34"/>
      <c r="AA44" s="34"/>
      <c r="AB44" s="128"/>
      <c r="AC44" s="34"/>
      <c r="AD44" s="34">
        <v>0</v>
      </c>
      <c r="AE44" s="128"/>
      <c r="AF44" s="20"/>
      <c r="AG44" s="128"/>
      <c r="AH44" s="34"/>
      <c r="AI44" s="34"/>
      <c r="AJ44" s="34"/>
      <c r="AK44" s="129"/>
      <c r="AL44" s="34"/>
      <c r="AM44" s="20"/>
      <c r="AN44" s="34"/>
      <c r="AO44" s="34"/>
      <c r="AP44" s="34"/>
      <c r="AQ44" s="128"/>
      <c r="AR44" s="128"/>
      <c r="AS44" s="20"/>
      <c r="AT44" s="78">
        <f>SUM(D44:AS44)</f>
        <v>0</v>
      </c>
      <c r="AU44" s="76">
        <f t="shared" si="2"/>
        <v>0</v>
      </c>
      <c r="AV44" s="81">
        <f t="shared" si="1"/>
        <v>0</v>
      </c>
    </row>
    <row r="45" spans="1:48" ht="12">
      <c r="A45" s="21" t="s">
        <v>334</v>
      </c>
      <c r="B45" s="14" t="s">
        <v>335</v>
      </c>
      <c r="C45" s="37" t="s">
        <v>334</v>
      </c>
      <c r="D45" s="33"/>
      <c r="E45" s="127"/>
      <c r="F45" s="33"/>
      <c r="G45" s="32"/>
      <c r="H45" s="33"/>
      <c r="I45" s="33"/>
      <c r="J45" s="33"/>
      <c r="K45" s="33"/>
      <c r="L45" s="33"/>
      <c r="M45" s="127"/>
      <c r="N45" s="33"/>
      <c r="O45" s="33"/>
      <c r="P45" s="33"/>
      <c r="Q45" s="127"/>
      <c r="R45" s="33"/>
      <c r="S45" s="33"/>
      <c r="T45" s="127"/>
      <c r="U45" s="127"/>
      <c r="V45" s="32"/>
      <c r="W45" s="33"/>
      <c r="X45" s="127"/>
      <c r="Y45" s="127"/>
      <c r="Z45" s="34"/>
      <c r="AA45" s="34"/>
      <c r="AB45" s="128"/>
      <c r="AC45" s="34"/>
      <c r="AD45" s="34"/>
      <c r="AE45" s="128"/>
      <c r="AF45" s="20"/>
      <c r="AG45" s="128"/>
      <c r="AH45" s="34"/>
      <c r="AI45" s="34"/>
      <c r="AJ45" s="34"/>
      <c r="AK45" s="129"/>
      <c r="AL45" s="34"/>
      <c r="AM45" s="20"/>
      <c r="AN45" s="34"/>
      <c r="AO45" s="20"/>
      <c r="AP45" s="34"/>
      <c r="AQ45" s="128"/>
      <c r="AR45" s="128"/>
      <c r="AS45" s="20"/>
      <c r="AT45" s="78">
        <f>SUM(D45:AS45)</f>
        <v>0</v>
      </c>
      <c r="AU45" s="76">
        <f t="shared" si="2"/>
        <v>0</v>
      </c>
      <c r="AV45" s="81">
        <f t="shared" si="1"/>
        <v>0</v>
      </c>
    </row>
    <row r="46" spans="1:48" ht="12">
      <c r="A46" s="21"/>
      <c r="B46" s="14" t="s">
        <v>336</v>
      </c>
      <c r="C46" s="14" t="s">
        <v>337</v>
      </c>
      <c r="D46" s="33"/>
      <c r="E46" s="127"/>
      <c r="F46" s="33"/>
      <c r="G46" s="32"/>
      <c r="H46" s="33"/>
      <c r="I46" s="33"/>
      <c r="J46" s="33"/>
      <c r="K46" s="33"/>
      <c r="L46" s="33"/>
      <c r="M46" s="127"/>
      <c r="N46" s="33"/>
      <c r="O46" s="32"/>
      <c r="P46" s="33"/>
      <c r="Q46" s="127"/>
      <c r="R46" s="33"/>
      <c r="S46" s="33"/>
      <c r="T46" s="127"/>
      <c r="U46" s="127"/>
      <c r="V46" s="32"/>
      <c r="W46" s="33"/>
      <c r="X46" s="127"/>
      <c r="Y46" s="127"/>
      <c r="Z46" s="34"/>
      <c r="AA46" s="34"/>
      <c r="AB46" s="128"/>
      <c r="AC46" s="34"/>
      <c r="AD46" s="34"/>
      <c r="AE46" s="128"/>
      <c r="AF46" s="20"/>
      <c r="AG46" s="128"/>
      <c r="AH46" s="34"/>
      <c r="AI46" s="34"/>
      <c r="AJ46" s="34"/>
      <c r="AK46" s="129"/>
      <c r="AL46" s="34"/>
      <c r="AM46" s="20"/>
      <c r="AN46" s="34"/>
      <c r="AO46" s="20"/>
      <c r="AP46" s="34"/>
      <c r="AQ46" s="128"/>
      <c r="AR46" s="128"/>
      <c r="AS46" s="20"/>
      <c r="AT46" s="78">
        <f t="shared" si="0"/>
        <v>0</v>
      </c>
      <c r="AU46" s="76">
        <f t="shared" si="2"/>
        <v>0</v>
      </c>
      <c r="AV46" s="81">
        <f t="shared" si="1"/>
        <v>0</v>
      </c>
    </row>
    <row r="47" spans="1:48" ht="12">
      <c r="A47" s="21"/>
      <c r="B47" s="21"/>
      <c r="C47" s="14"/>
      <c r="D47" s="33"/>
      <c r="E47" s="127"/>
      <c r="F47" s="33"/>
      <c r="G47" s="32"/>
      <c r="H47" s="33"/>
      <c r="I47" s="33"/>
      <c r="J47" s="33"/>
      <c r="K47" s="33"/>
      <c r="L47" s="33"/>
      <c r="M47" s="127"/>
      <c r="N47" s="33"/>
      <c r="O47" s="32"/>
      <c r="P47" s="33"/>
      <c r="Q47" s="127"/>
      <c r="R47" s="33"/>
      <c r="S47" s="33"/>
      <c r="T47" s="127"/>
      <c r="U47" s="127"/>
      <c r="V47" s="32"/>
      <c r="W47" s="33"/>
      <c r="X47" s="127"/>
      <c r="Y47" s="127"/>
      <c r="Z47" s="34"/>
      <c r="AA47" s="34"/>
      <c r="AB47" s="128"/>
      <c r="AC47" s="34"/>
      <c r="AD47" s="34"/>
      <c r="AE47" s="128"/>
      <c r="AF47" s="20"/>
      <c r="AG47" s="128"/>
      <c r="AH47" s="34"/>
      <c r="AI47" s="34"/>
      <c r="AJ47" s="34"/>
      <c r="AK47" s="129"/>
      <c r="AL47" s="34"/>
      <c r="AM47" s="20"/>
      <c r="AN47" s="34"/>
      <c r="AO47" s="20"/>
      <c r="AP47" s="34"/>
      <c r="AQ47" s="128"/>
      <c r="AR47" s="128"/>
      <c r="AS47" s="20"/>
      <c r="AT47" s="78">
        <f t="shared" si="0"/>
        <v>0</v>
      </c>
      <c r="AU47" s="76">
        <f t="shared" si="2"/>
        <v>0</v>
      </c>
      <c r="AV47" s="81">
        <f t="shared" si="1"/>
        <v>0</v>
      </c>
    </row>
    <row r="48" spans="1:48" s="70" customFormat="1" ht="12">
      <c r="A48" s="64" t="s">
        <v>279</v>
      </c>
      <c r="B48" s="64"/>
      <c r="C48" s="65"/>
      <c r="D48" s="66">
        <v>1</v>
      </c>
      <c r="E48" s="142"/>
      <c r="F48" s="66">
        <v>1</v>
      </c>
      <c r="G48" s="67">
        <v>1</v>
      </c>
      <c r="H48" s="66">
        <v>1</v>
      </c>
      <c r="I48" s="66">
        <v>1</v>
      </c>
      <c r="J48" s="66">
        <v>1</v>
      </c>
      <c r="K48" s="66">
        <v>1</v>
      </c>
      <c r="L48" s="66">
        <v>0</v>
      </c>
      <c r="M48" s="142"/>
      <c r="N48" s="66">
        <v>1</v>
      </c>
      <c r="O48" s="67">
        <v>1</v>
      </c>
      <c r="P48" s="66">
        <v>1</v>
      </c>
      <c r="Q48" s="142"/>
      <c r="R48" s="66">
        <v>0</v>
      </c>
      <c r="S48" s="66">
        <v>1</v>
      </c>
      <c r="T48" s="142"/>
      <c r="U48" s="142"/>
      <c r="V48" s="67">
        <v>1</v>
      </c>
      <c r="W48" s="66">
        <v>1</v>
      </c>
      <c r="X48" s="142"/>
      <c r="Y48" s="142"/>
      <c r="Z48" s="68">
        <v>1</v>
      </c>
      <c r="AA48" s="68">
        <v>1</v>
      </c>
      <c r="AB48" s="143"/>
      <c r="AC48" s="68">
        <v>1</v>
      </c>
      <c r="AD48" s="68">
        <v>1</v>
      </c>
      <c r="AE48" s="143"/>
      <c r="AF48" s="69">
        <v>1</v>
      </c>
      <c r="AG48" s="143"/>
      <c r="AH48" s="68">
        <v>1</v>
      </c>
      <c r="AI48" s="68">
        <v>1</v>
      </c>
      <c r="AJ48" s="68">
        <v>1</v>
      </c>
      <c r="AK48" s="144"/>
      <c r="AL48" s="68">
        <v>0</v>
      </c>
      <c r="AM48" s="69">
        <v>1</v>
      </c>
      <c r="AN48" s="73">
        <v>1</v>
      </c>
      <c r="AO48" s="74">
        <v>1</v>
      </c>
      <c r="AP48" s="73">
        <v>1</v>
      </c>
      <c r="AQ48" s="143"/>
      <c r="AR48" s="143"/>
      <c r="AS48" s="69">
        <v>1</v>
      </c>
      <c r="AT48" s="79">
        <f t="shared" si="0"/>
        <v>26</v>
      </c>
      <c r="AU48" s="76">
        <f t="shared" si="2"/>
        <v>0</v>
      </c>
      <c r="AV48" s="81">
        <f t="shared" si="1"/>
        <v>26</v>
      </c>
    </row>
    <row r="49" spans="4:51" ht="12">
      <c r="D49" s="36">
        <f aca="true" t="shared" si="3" ref="D49:AB49">SUM(D9:D46)</f>
        <v>10</v>
      </c>
      <c r="E49" s="125">
        <f t="shared" si="3"/>
        <v>0</v>
      </c>
      <c r="F49" s="36">
        <f t="shared" si="3"/>
        <v>11</v>
      </c>
      <c r="G49" s="36">
        <f t="shared" si="3"/>
        <v>11</v>
      </c>
      <c r="H49" s="36">
        <f t="shared" si="3"/>
        <v>11</v>
      </c>
      <c r="I49" s="36">
        <f t="shared" si="3"/>
        <v>11</v>
      </c>
      <c r="J49" s="36">
        <f t="shared" si="3"/>
        <v>11</v>
      </c>
      <c r="K49" s="36">
        <f t="shared" si="3"/>
        <v>11</v>
      </c>
      <c r="L49" s="36">
        <f t="shared" si="3"/>
        <v>11</v>
      </c>
      <c r="M49" s="125">
        <f t="shared" si="3"/>
        <v>0</v>
      </c>
      <c r="N49" s="36">
        <f t="shared" si="3"/>
        <v>11</v>
      </c>
      <c r="O49" s="29">
        <f t="shared" si="3"/>
        <v>11</v>
      </c>
      <c r="P49" s="36">
        <f t="shared" si="3"/>
        <v>11</v>
      </c>
      <c r="Q49" s="125">
        <f t="shared" si="3"/>
        <v>0</v>
      </c>
      <c r="R49" s="36">
        <f t="shared" si="3"/>
        <v>10</v>
      </c>
      <c r="S49" s="36">
        <f t="shared" si="3"/>
        <v>11</v>
      </c>
      <c r="T49" s="125">
        <f t="shared" si="3"/>
        <v>0</v>
      </c>
      <c r="U49" s="125">
        <f t="shared" si="3"/>
        <v>0</v>
      </c>
      <c r="V49" s="36">
        <f t="shared" si="3"/>
        <v>11</v>
      </c>
      <c r="W49" s="36">
        <f>SUM(W9:W46)</f>
        <v>11</v>
      </c>
      <c r="X49" s="125">
        <f t="shared" si="3"/>
        <v>0</v>
      </c>
      <c r="Y49" s="125">
        <f t="shared" si="3"/>
        <v>0</v>
      </c>
      <c r="Z49" s="29">
        <f>SUM(Z9:Z46)</f>
        <v>11</v>
      </c>
      <c r="AA49" s="29">
        <f>SUM(AA9:AA46)</f>
        <v>11</v>
      </c>
      <c r="AB49" s="125">
        <f t="shared" si="3"/>
        <v>0</v>
      </c>
      <c r="AC49" s="36">
        <f>SUM(AC9:AC46)</f>
        <v>11</v>
      </c>
      <c r="AD49" s="36">
        <f>SUM(AD9:AD46)</f>
        <v>11</v>
      </c>
      <c r="AE49" s="125">
        <f>SUM(AE9:AE48)</f>
        <v>0</v>
      </c>
      <c r="AF49" s="36">
        <f>SUM(AF9:AF46)</f>
        <v>11</v>
      </c>
      <c r="AG49" s="125">
        <f>SUM(AG9:AG48)</f>
        <v>0</v>
      </c>
      <c r="AH49" s="36">
        <f>SUM(AH9:AH46)</f>
        <v>11</v>
      </c>
      <c r="AI49" s="36">
        <f>SUM(AI9:AI46)</f>
        <v>11</v>
      </c>
      <c r="AJ49" s="36">
        <f>SUM(AJ9:AJ46)</f>
        <v>11</v>
      </c>
      <c r="AK49" s="126">
        <f>SUM(AK9:AK48)</f>
        <v>0</v>
      </c>
      <c r="AL49" s="36">
        <f>SUM(AL9:AL46)</f>
        <v>11</v>
      </c>
      <c r="AM49" s="36">
        <f>SUM(AM9:AM46)</f>
        <v>11</v>
      </c>
      <c r="AN49" s="36">
        <f>SUM(AN9:AN46)</f>
        <v>11</v>
      </c>
      <c r="AO49" s="36">
        <f>SUM(AO9:AO46)</f>
        <v>11</v>
      </c>
      <c r="AP49" s="36">
        <f>SUM(AP9:AP46)</f>
        <v>11</v>
      </c>
      <c r="AQ49" s="125">
        <f>SUM(AQ9:AQ48)</f>
        <v>0</v>
      </c>
      <c r="AR49" s="125">
        <f>SUM(AR9:AR48)</f>
        <v>0</v>
      </c>
      <c r="AS49" s="36">
        <f>SUM(AS9:AS46)</f>
        <v>11</v>
      </c>
      <c r="AT49" s="78">
        <f t="shared" si="0"/>
        <v>317</v>
      </c>
      <c r="AW49" s="10">
        <f>COUNT(AW9:AW45)</f>
        <v>12</v>
      </c>
      <c r="AX49" s="10">
        <f>COUNT(AX9:AX45)</f>
        <v>26</v>
      </c>
      <c r="AY49" s="10">
        <f>COUNT(AY9:AY45)</f>
        <v>7</v>
      </c>
    </row>
    <row r="50" ht="12">
      <c r="AT50" s="10">
        <f>SUM(AT9:AT48)</f>
        <v>343</v>
      </c>
    </row>
    <row r="51" ht="12">
      <c r="AT51" s="10"/>
    </row>
    <row r="54" spans="2:3" ht="12">
      <c r="B54" t="s">
        <v>249</v>
      </c>
      <c r="C54" s="8"/>
    </row>
    <row r="55" spans="2:3" ht="12">
      <c r="B55" t="s">
        <v>45</v>
      </c>
      <c r="C55" s="94"/>
    </row>
    <row r="56" spans="2:3" ht="12">
      <c r="B56" t="s">
        <v>46</v>
      </c>
      <c r="C56" s="103"/>
    </row>
    <row r="57" spans="2:3" ht="12">
      <c r="B57" t="s">
        <v>47</v>
      </c>
      <c r="C57" s="9"/>
    </row>
    <row r="58" spans="2:3" ht="12">
      <c r="B58" t="s">
        <v>48</v>
      </c>
      <c r="C58" s="39"/>
    </row>
    <row r="59" spans="2:3" ht="12">
      <c r="B59" t="s">
        <v>96</v>
      </c>
      <c r="C59" s="20" t="s">
        <v>44</v>
      </c>
    </row>
    <row r="60" spans="2:3" ht="12">
      <c r="B60" t="s">
        <v>97</v>
      </c>
      <c r="C60" s="20">
        <v>1</v>
      </c>
    </row>
    <row r="61" spans="2:3" ht="12">
      <c r="B61" t="s">
        <v>98</v>
      </c>
      <c r="C61" s="20">
        <v>0</v>
      </c>
    </row>
    <row r="62" spans="2:3" ht="12">
      <c r="B62" s="1" t="s">
        <v>89</v>
      </c>
      <c r="C62" s="26" t="s">
        <v>88</v>
      </c>
    </row>
    <row r="63" spans="2:3" ht="12">
      <c r="B63" s="1" t="s">
        <v>99</v>
      </c>
      <c r="C63" s="26" t="s">
        <v>95</v>
      </c>
    </row>
    <row r="64" spans="2:3" ht="12">
      <c r="B64" s="1" t="s">
        <v>87</v>
      </c>
      <c r="C64" s="26" t="s">
        <v>49</v>
      </c>
    </row>
    <row r="65" spans="2:3" ht="12">
      <c r="B65" s="19" t="s">
        <v>63</v>
      </c>
      <c r="C65" s="25" t="s">
        <v>86</v>
      </c>
    </row>
    <row r="66" spans="2:3" ht="12">
      <c r="B66" s="19" t="s">
        <v>62</v>
      </c>
      <c r="C66" s="43" t="s">
        <v>51</v>
      </c>
    </row>
    <row r="67" ht="12">
      <c r="B67" s="15" t="s">
        <v>54</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R76"/>
  <sheetViews>
    <sheetView zoomScalePageLayoutView="0" workbookViewId="0" topLeftCell="B1">
      <pane ySplit="1" topLeftCell="A41" activePane="bottomLeft" state="frozen"/>
      <selection pane="topLeft" activeCell="A1" sqref="A1"/>
      <selection pane="bottomLeft" activeCell="G54" sqref="G54:G58"/>
    </sheetView>
  </sheetViews>
  <sheetFormatPr defaultColWidth="9.140625" defaultRowHeight="12.75"/>
  <cols>
    <col min="1" max="1" width="15.421875" style="0" customWidth="1"/>
    <col min="2" max="2" width="11.140625" style="0" customWidth="1"/>
    <col min="3" max="3" width="13.421875" style="0" customWidth="1"/>
    <col min="5" max="5" width="14.421875" style="0" customWidth="1"/>
    <col min="6" max="6" width="29.8515625" style="0" customWidth="1"/>
    <col min="7" max="7" width="22.7109375" style="0" customWidth="1"/>
    <col min="8" max="9" width="8.7109375" style="33" customWidth="1"/>
    <col min="10" max="10" width="9.00390625" style="33" customWidth="1"/>
    <col min="11" max="11" width="7.8515625" style="33" customWidth="1"/>
    <col min="12" max="12" width="7.28125" style="33" customWidth="1"/>
    <col min="13" max="13" width="8.28125" style="33" customWidth="1"/>
    <col min="14" max="14" width="8.140625" style="33" customWidth="1"/>
    <col min="15" max="15" width="9.7109375" style="33" customWidth="1"/>
    <col min="16" max="16" width="9.140625" style="33" customWidth="1"/>
    <col min="17" max="17" width="10.57421875" style="33" customWidth="1"/>
  </cols>
  <sheetData>
    <row r="1" spans="1:18" ht="12">
      <c r="A1" t="s">
        <v>36</v>
      </c>
      <c r="B1" t="s">
        <v>61</v>
      </c>
      <c r="C1" t="s">
        <v>60</v>
      </c>
      <c r="D1" t="s">
        <v>34</v>
      </c>
      <c r="E1" t="s">
        <v>35</v>
      </c>
      <c r="F1" t="s">
        <v>38</v>
      </c>
      <c r="G1" t="s">
        <v>134</v>
      </c>
      <c r="H1" s="50" t="s">
        <v>179</v>
      </c>
      <c r="I1" s="50" t="s">
        <v>122</v>
      </c>
      <c r="J1" s="50" t="s">
        <v>29</v>
      </c>
      <c r="K1" s="50" t="s">
        <v>90</v>
      </c>
      <c r="L1" s="50" t="s">
        <v>119</v>
      </c>
      <c r="M1" s="50" t="s">
        <v>120</v>
      </c>
      <c r="N1" s="50" t="s">
        <v>56</v>
      </c>
      <c r="O1" s="50" t="s">
        <v>123</v>
      </c>
      <c r="P1" s="50" t="s">
        <v>91</v>
      </c>
      <c r="Q1" s="50" t="s">
        <v>121</v>
      </c>
      <c r="R1" s="52" t="s">
        <v>100</v>
      </c>
    </row>
    <row r="2" spans="1:18" ht="24.75">
      <c r="A2" t="s">
        <v>169</v>
      </c>
      <c r="B2" t="s">
        <v>56</v>
      </c>
      <c r="C2" t="s">
        <v>29</v>
      </c>
      <c r="D2" t="s">
        <v>31</v>
      </c>
      <c r="E2" t="s">
        <v>118</v>
      </c>
      <c r="F2" s="45" t="s">
        <v>171</v>
      </c>
      <c r="G2" s="45"/>
      <c r="H2" s="50"/>
      <c r="I2" s="50"/>
      <c r="J2" s="50">
        <v>14</v>
      </c>
      <c r="K2" s="50"/>
      <c r="L2" s="50"/>
      <c r="M2" s="50"/>
      <c r="N2" s="50">
        <v>1</v>
      </c>
      <c r="O2" s="50"/>
      <c r="P2" s="50"/>
      <c r="Q2" s="50"/>
      <c r="R2" s="50"/>
    </row>
    <row r="3" spans="1:18" ht="24.75">
      <c r="A3" t="s">
        <v>170</v>
      </c>
      <c r="B3" t="s">
        <v>90</v>
      </c>
      <c r="C3" t="s">
        <v>122</v>
      </c>
      <c r="D3" t="s">
        <v>30</v>
      </c>
      <c r="E3" t="s">
        <v>118</v>
      </c>
      <c r="F3" s="45" t="s">
        <v>172</v>
      </c>
      <c r="G3" s="45"/>
      <c r="H3" s="50"/>
      <c r="I3" s="50">
        <v>3</v>
      </c>
      <c r="J3" s="50"/>
      <c r="K3" s="50">
        <v>12</v>
      </c>
      <c r="L3" s="50"/>
      <c r="M3" s="50"/>
      <c r="N3" s="50"/>
      <c r="O3" s="50"/>
      <c r="P3" s="50"/>
      <c r="Q3" s="50"/>
      <c r="R3" s="50"/>
    </row>
    <row r="4" spans="1:18" s="11" customFormat="1" ht="24.75">
      <c r="A4" s="11" t="s">
        <v>170</v>
      </c>
      <c r="B4" s="11" t="s">
        <v>173</v>
      </c>
      <c r="C4" s="11" t="s">
        <v>119</v>
      </c>
      <c r="D4" s="11" t="s">
        <v>31</v>
      </c>
      <c r="E4" t="s">
        <v>118</v>
      </c>
      <c r="F4" s="101" t="s">
        <v>174</v>
      </c>
      <c r="G4" s="101"/>
      <c r="H4" s="52"/>
      <c r="I4" s="52"/>
      <c r="J4" s="52"/>
      <c r="K4" s="52"/>
      <c r="L4" s="52">
        <v>0</v>
      </c>
      <c r="M4" s="52">
        <v>15</v>
      </c>
      <c r="N4" s="52"/>
      <c r="O4" s="52"/>
      <c r="P4" s="52"/>
      <c r="Q4" s="52"/>
      <c r="R4" s="52"/>
    </row>
    <row r="5" spans="1:18" ht="24.75">
      <c r="A5" t="s">
        <v>175</v>
      </c>
      <c r="B5" t="s">
        <v>56</v>
      </c>
      <c r="C5" t="s">
        <v>176</v>
      </c>
      <c r="D5" t="s">
        <v>31</v>
      </c>
      <c r="E5" t="s">
        <v>177</v>
      </c>
      <c r="F5" s="45" t="s">
        <v>190</v>
      </c>
      <c r="G5" s="45"/>
      <c r="H5" s="50"/>
      <c r="I5" s="50"/>
      <c r="J5" s="50"/>
      <c r="K5" s="50"/>
      <c r="L5" s="50"/>
      <c r="M5" s="50"/>
      <c r="N5" s="50" t="s">
        <v>185</v>
      </c>
      <c r="O5" s="50"/>
      <c r="P5" s="50"/>
      <c r="Q5" s="50" t="s">
        <v>192</v>
      </c>
      <c r="R5" s="50"/>
    </row>
    <row r="6" spans="1:18" ht="12">
      <c r="A6" t="s">
        <v>178</v>
      </c>
      <c r="B6" t="s">
        <v>123</v>
      </c>
      <c r="C6" t="s">
        <v>179</v>
      </c>
      <c r="D6" t="s">
        <v>124</v>
      </c>
      <c r="E6" t="s">
        <v>180</v>
      </c>
      <c r="F6" s="45" t="s">
        <v>191</v>
      </c>
      <c r="G6" s="45"/>
      <c r="H6" s="50" t="s">
        <v>192</v>
      </c>
      <c r="I6" s="50"/>
      <c r="J6" s="50"/>
      <c r="K6" s="50"/>
      <c r="L6" s="50"/>
      <c r="M6" s="50"/>
      <c r="N6" s="50"/>
      <c r="O6" s="50" t="s">
        <v>185</v>
      </c>
      <c r="P6" s="50"/>
      <c r="Q6" s="50"/>
      <c r="R6" s="50"/>
    </row>
    <row r="7" spans="1:18" ht="12">
      <c r="A7" t="s">
        <v>178</v>
      </c>
      <c r="B7" t="s">
        <v>119</v>
      </c>
      <c r="C7" t="s">
        <v>100</v>
      </c>
      <c r="D7" t="s">
        <v>101</v>
      </c>
      <c r="E7" t="s">
        <v>181</v>
      </c>
      <c r="F7" s="45" t="s">
        <v>231</v>
      </c>
      <c r="G7" s="45"/>
      <c r="H7" s="50"/>
      <c r="I7" s="50"/>
      <c r="J7" s="50"/>
      <c r="K7" s="50"/>
      <c r="L7" s="50" t="s">
        <v>185</v>
      </c>
      <c r="M7" s="50"/>
      <c r="N7" s="50"/>
      <c r="O7" s="50"/>
      <c r="P7" s="50"/>
      <c r="Q7" s="50"/>
      <c r="R7" s="50" t="s">
        <v>192</v>
      </c>
    </row>
    <row r="8" spans="1:18" ht="12">
      <c r="A8" s="48" t="s">
        <v>178</v>
      </c>
      <c r="B8" s="48" t="s">
        <v>90</v>
      </c>
      <c r="C8" s="48" t="s">
        <v>183</v>
      </c>
      <c r="D8" s="48"/>
      <c r="E8" s="48" t="s">
        <v>182</v>
      </c>
      <c r="F8" s="49" t="s">
        <v>184</v>
      </c>
      <c r="G8" s="49"/>
      <c r="H8" s="51"/>
      <c r="I8" s="51"/>
      <c r="J8" s="51"/>
      <c r="K8" s="51" t="s">
        <v>185</v>
      </c>
      <c r="L8" s="51"/>
      <c r="M8" s="51"/>
      <c r="N8" s="51"/>
      <c r="O8" s="51"/>
      <c r="P8" s="51"/>
      <c r="Q8" s="51"/>
      <c r="R8" s="51"/>
    </row>
    <row r="9" spans="1:18" ht="24.75">
      <c r="A9" s="11" t="s">
        <v>186</v>
      </c>
      <c r="B9" s="11" t="s">
        <v>90</v>
      </c>
      <c r="C9" s="11" t="s">
        <v>91</v>
      </c>
      <c r="D9" s="11" t="s">
        <v>114</v>
      </c>
      <c r="E9" s="11" t="s">
        <v>125</v>
      </c>
      <c r="F9" s="101" t="s">
        <v>232</v>
      </c>
      <c r="G9" s="101"/>
      <c r="H9" s="50"/>
      <c r="I9" s="50"/>
      <c r="J9" s="50"/>
      <c r="K9" s="50">
        <v>3</v>
      </c>
      <c r="L9" s="50"/>
      <c r="M9" s="50"/>
      <c r="N9" s="50"/>
      <c r="O9" s="50"/>
      <c r="P9" s="50">
        <v>12</v>
      </c>
      <c r="Q9" s="50"/>
      <c r="R9" s="50"/>
    </row>
    <row r="10" spans="1:18" ht="24.75">
      <c r="A10" s="11" t="s">
        <v>187</v>
      </c>
      <c r="B10" s="11" t="s">
        <v>123</v>
      </c>
      <c r="C10" s="11" t="s">
        <v>179</v>
      </c>
      <c r="D10" s="11" t="s">
        <v>124</v>
      </c>
      <c r="E10" s="11" t="s">
        <v>125</v>
      </c>
      <c r="F10" s="101" t="s">
        <v>233</v>
      </c>
      <c r="G10" s="101"/>
      <c r="H10" s="52">
        <v>0</v>
      </c>
      <c r="I10" s="52"/>
      <c r="J10" s="52"/>
      <c r="K10" s="52"/>
      <c r="L10" s="52"/>
      <c r="M10" s="52"/>
      <c r="N10" s="52"/>
      <c r="O10" s="52">
        <v>15</v>
      </c>
      <c r="P10" s="52"/>
      <c r="Q10" s="52"/>
      <c r="R10" s="52"/>
    </row>
    <row r="11" spans="1:18" ht="24.75">
      <c r="A11" s="11" t="s">
        <v>187</v>
      </c>
      <c r="B11" s="11" t="s">
        <v>173</v>
      </c>
      <c r="C11" s="11" t="s">
        <v>29</v>
      </c>
      <c r="D11" s="11" t="s">
        <v>31</v>
      </c>
      <c r="E11" s="11" t="s">
        <v>125</v>
      </c>
      <c r="F11" s="101" t="s">
        <v>234</v>
      </c>
      <c r="G11" s="101" t="s">
        <v>236</v>
      </c>
      <c r="H11" s="52"/>
      <c r="I11" s="52"/>
      <c r="J11" s="52">
        <v>2</v>
      </c>
      <c r="K11" s="52"/>
      <c r="L11" s="52"/>
      <c r="M11" s="52">
        <v>13</v>
      </c>
      <c r="N11" s="52"/>
      <c r="O11" s="52"/>
      <c r="P11" s="52"/>
      <c r="Q11" s="52"/>
      <c r="R11" s="52"/>
    </row>
    <row r="12" spans="1:18" ht="24.75">
      <c r="A12" s="11" t="s">
        <v>187</v>
      </c>
      <c r="B12" s="11" t="s">
        <v>119</v>
      </c>
      <c r="C12" s="11" t="s">
        <v>122</v>
      </c>
      <c r="D12" s="11" t="s">
        <v>114</v>
      </c>
      <c r="E12" s="11" t="s">
        <v>125</v>
      </c>
      <c r="F12" s="101" t="s">
        <v>235</v>
      </c>
      <c r="G12" s="101" t="s">
        <v>236</v>
      </c>
      <c r="H12" s="52"/>
      <c r="I12" s="52">
        <v>13</v>
      </c>
      <c r="J12" s="52"/>
      <c r="K12" s="52"/>
      <c r="L12" s="52">
        <v>2</v>
      </c>
      <c r="M12" s="52"/>
      <c r="N12" s="52"/>
      <c r="O12" s="52"/>
      <c r="P12" s="52"/>
      <c r="Q12" s="52"/>
      <c r="R12" s="52"/>
    </row>
    <row r="13" spans="1:18" ht="12">
      <c r="A13" s="11" t="s">
        <v>188</v>
      </c>
      <c r="B13" s="11" t="s">
        <v>179</v>
      </c>
      <c r="C13" s="11" t="s">
        <v>183</v>
      </c>
      <c r="D13" s="11"/>
      <c r="E13" s="11" t="s">
        <v>126</v>
      </c>
      <c r="F13" s="101"/>
      <c r="G13" s="101"/>
      <c r="H13" s="52" t="s">
        <v>86</v>
      </c>
      <c r="I13" s="52"/>
      <c r="J13" s="52"/>
      <c r="K13" s="52"/>
      <c r="L13" s="52"/>
      <c r="M13" s="52"/>
      <c r="N13" s="52" t="s">
        <v>86</v>
      </c>
      <c r="O13" s="52"/>
      <c r="P13" s="52" t="s">
        <v>86</v>
      </c>
      <c r="Q13" s="52"/>
      <c r="R13" s="52"/>
    </row>
    <row r="14" spans="1:18" ht="12">
      <c r="A14" s="11" t="s">
        <v>188</v>
      </c>
      <c r="B14" s="11" t="s">
        <v>91</v>
      </c>
      <c r="C14" s="11" t="s">
        <v>56</v>
      </c>
      <c r="D14" s="11" t="s">
        <v>31</v>
      </c>
      <c r="E14" s="11" t="s">
        <v>126</v>
      </c>
      <c r="F14" s="101" t="s">
        <v>117</v>
      </c>
      <c r="G14" s="101"/>
      <c r="H14" s="52"/>
      <c r="I14" s="52"/>
      <c r="J14" s="52"/>
      <c r="K14" s="52"/>
      <c r="L14" s="52"/>
      <c r="M14" s="52"/>
      <c r="N14" s="52" t="s">
        <v>86</v>
      </c>
      <c r="O14" s="52"/>
      <c r="P14" s="52" t="s">
        <v>86</v>
      </c>
      <c r="Q14" s="52"/>
      <c r="R14" s="52"/>
    </row>
    <row r="15" spans="1:18" ht="12">
      <c r="A15" s="11" t="s">
        <v>189</v>
      </c>
      <c r="B15" s="11" t="s">
        <v>90</v>
      </c>
      <c r="C15" s="11" t="s">
        <v>29</v>
      </c>
      <c r="D15" s="11" t="s">
        <v>106</v>
      </c>
      <c r="E15" s="11" t="s">
        <v>126</v>
      </c>
      <c r="F15" s="101" t="s">
        <v>117</v>
      </c>
      <c r="G15" s="101"/>
      <c r="H15" s="52"/>
      <c r="I15" s="52"/>
      <c r="J15" s="52" t="s">
        <v>86</v>
      </c>
      <c r="K15" s="52" t="s">
        <v>86</v>
      </c>
      <c r="L15" s="52"/>
      <c r="M15" s="52"/>
      <c r="N15" s="52"/>
      <c r="O15" s="52"/>
      <c r="P15" s="52"/>
      <c r="Q15" s="52"/>
      <c r="R15" s="52"/>
    </row>
    <row r="16" spans="1:18" ht="12">
      <c r="A16" s="11" t="s">
        <v>189</v>
      </c>
      <c r="B16" s="11" t="s">
        <v>122</v>
      </c>
      <c r="C16" s="11" t="s">
        <v>173</v>
      </c>
      <c r="D16" s="11" t="s">
        <v>30</v>
      </c>
      <c r="E16" s="11" t="s">
        <v>126</v>
      </c>
      <c r="F16" s="101" t="s">
        <v>117</v>
      </c>
      <c r="G16" s="101"/>
      <c r="H16" s="52"/>
      <c r="I16" s="52" t="s">
        <v>86</v>
      </c>
      <c r="J16" s="52"/>
      <c r="K16" s="52"/>
      <c r="L16" s="52"/>
      <c r="M16" s="52" t="s">
        <v>86</v>
      </c>
      <c r="N16" s="52"/>
      <c r="O16" s="52"/>
      <c r="P16" s="52"/>
      <c r="Q16" s="52"/>
      <c r="R16" s="52"/>
    </row>
    <row r="17" spans="1:18" ht="12">
      <c r="A17" s="11" t="s">
        <v>189</v>
      </c>
      <c r="B17" s="11" t="s">
        <v>119</v>
      </c>
      <c r="C17" s="11" t="s">
        <v>123</v>
      </c>
      <c r="D17" s="11" t="s">
        <v>101</v>
      </c>
      <c r="E17" s="11" t="s">
        <v>126</v>
      </c>
      <c r="F17" s="101" t="s">
        <v>117</v>
      </c>
      <c r="G17" s="101"/>
      <c r="H17" s="52"/>
      <c r="I17" s="52"/>
      <c r="J17" s="52"/>
      <c r="K17" s="52"/>
      <c r="L17" s="52" t="s">
        <v>86</v>
      </c>
      <c r="M17" s="52"/>
      <c r="N17" s="52"/>
      <c r="O17" s="52" t="s">
        <v>86</v>
      </c>
      <c r="P17" s="52"/>
      <c r="Q17" s="52"/>
      <c r="R17" s="52"/>
    </row>
    <row r="18" spans="1:18" ht="24.75">
      <c r="A18" s="11" t="s">
        <v>194</v>
      </c>
      <c r="B18" s="11" t="s">
        <v>179</v>
      </c>
      <c r="C18" s="11" t="s">
        <v>173</v>
      </c>
      <c r="D18" s="11" t="s">
        <v>114</v>
      </c>
      <c r="E18" s="11" t="s">
        <v>196</v>
      </c>
      <c r="F18" s="101" t="s">
        <v>238</v>
      </c>
      <c r="G18" s="101"/>
      <c r="H18" s="52">
        <v>0</v>
      </c>
      <c r="I18" s="52"/>
      <c r="J18" s="52"/>
      <c r="K18" s="52"/>
      <c r="L18" s="52"/>
      <c r="M18" s="52">
        <v>15</v>
      </c>
      <c r="N18" s="52"/>
      <c r="O18" s="52"/>
      <c r="P18" s="52"/>
      <c r="Q18" s="52"/>
      <c r="R18" s="52"/>
    </row>
    <row r="19" spans="1:18" ht="24.75">
      <c r="A19" s="11" t="s">
        <v>194</v>
      </c>
      <c r="B19" s="11" t="s">
        <v>91</v>
      </c>
      <c r="C19" s="11" t="s">
        <v>119</v>
      </c>
      <c r="D19" s="11" t="s">
        <v>114</v>
      </c>
      <c r="E19" s="11" t="s">
        <v>196</v>
      </c>
      <c r="F19" s="101" t="s">
        <v>240</v>
      </c>
      <c r="G19" s="101"/>
      <c r="H19" s="52"/>
      <c r="I19" s="52"/>
      <c r="J19" s="52"/>
      <c r="K19" s="52"/>
      <c r="L19" s="52">
        <v>1</v>
      </c>
      <c r="M19" s="52"/>
      <c r="N19" s="52"/>
      <c r="O19" s="52"/>
      <c r="P19" s="52">
        <v>14</v>
      </c>
      <c r="Q19" s="52"/>
      <c r="R19" s="52"/>
    </row>
    <row r="20" spans="1:18" ht="24.75">
      <c r="A20" s="11" t="s">
        <v>194</v>
      </c>
      <c r="B20" s="11" t="s">
        <v>56</v>
      </c>
      <c r="C20" s="11" t="s">
        <v>90</v>
      </c>
      <c r="D20" s="11" t="s">
        <v>31</v>
      </c>
      <c r="E20" s="11" t="s">
        <v>196</v>
      </c>
      <c r="F20" s="101" t="s">
        <v>237</v>
      </c>
      <c r="G20" s="101"/>
      <c r="H20" s="52"/>
      <c r="I20" s="52"/>
      <c r="J20" s="52"/>
      <c r="K20" s="52">
        <v>5</v>
      </c>
      <c r="L20" s="52"/>
      <c r="M20" s="52"/>
      <c r="N20" s="52">
        <v>10</v>
      </c>
      <c r="O20" s="52"/>
      <c r="P20" s="52"/>
      <c r="Q20" s="52"/>
      <c r="R20" s="52"/>
    </row>
    <row r="21" spans="1:18" ht="24.75">
      <c r="A21" s="11" t="s">
        <v>195</v>
      </c>
      <c r="B21" s="11" t="s">
        <v>122</v>
      </c>
      <c r="C21" s="11" t="s">
        <v>123</v>
      </c>
      <c r="D21" s="11" t="s">
        <v>30</v>
      </c>
      <c r="E21" s="11" t="s">
        <v>196</v>
      </c>
      <c r="F21" s="101" t="s">
        <v>239</v>
      </c>
      <c r="G21" s="101"/>
      <c r="H21" s="52"/>
      <c r="I21" s="52">
        <v>2</v>
      </c>
      <c r="J21" s="52"/>
      <c r="K21" s="52"/>
      <c r="L21" s="52"/>
      <c r="M21" s="52"/>
      <c r="N21" s="52"/>
      <c r="O21" s="52">
        <v>13</v>
      </c>
      <c r="P21" s="52"/>
      <c r="Q21" s="52"/>
      <c r="R21" s="52"/>
    </row>
    <row r="22" spans="1:18" ht="24.75">
      <c r="A22" s="11" t="s">
        <v>197</v>
      </c>
      <c r="B22" s="11" t="s">
        <v>198</v>
      </c>
      <c r="C22" s="11" t="s">
        <v>91</v>
      </c>
      <c r="D22" s="11" t="s">
        <v>31</v>
      </c>
      <c r="E22" s="11" t="s">
        <v>199</v>
      </c>
      <c r="F22" s="101" t="s">
        <v>241</v>
      </c>
      <c r="G22" s="101"/>
      <c r="H22" s="52"/>
      <c r="I22" s="52"/>
      <c r="J22" s="52"/>
      <c r="K22" s="52"/>
      <c r="L22" s="52"/>
      <c r="M22" s="52"/>
      <c r="N22" s="52" t="s">
        <v>185</v>
      </c>
      <c r="O22" s="52"/>
      <c r="P22" s="52" t="s">
        <v>192</v>
      </c>
      <c r="Q22" s="52"/>
      <c r="R22" s="52"/>
    </row>
    <row r="23" spans="1:18" ht="24.75">
      <c r="A23" s="11" t="s">
        <v>200</v>
      </c>
      <c r="B23" s="11" t="s">
        <v>123</v>
      </c>
      <c r="C23" s="11" t="s">
        <v>122</v>
      </c>
      <c r="D23" s="11" t="s">
        <v>124</v>
      </c>
      <c r="E23" s="11" t="s">
        <v>201</v>
      </c>
      <c r="F23" s="101" t="s">
        <v>242</v>
      </c>
      <c r="G23" s="101"/>
      <c r="H23" s="52"/>
      <c r="I23" s="52" t="s">
        <v>192</v>
      </c>
      <c r="J23" s="52"/>
      <c r="K23" s="52"/>
      <c r="L23" s="52"/>
      <c r="M23" s="52"/>
      <c r="N23" s="52"/>
      <c r="O23" s="52" t="s">
        <v>185</v>
      </c>
      <c r="P23" s="52"/>
      <c r="Q23" s="52"/>
      <c r="R23" s="52"/>
    </row>
    <row r="24" spans="1:18" ht="24.75">
      <c r="A24" s="11" t="s">
        <v>202</v>
      </c>
      <c r="B24" s="11" t="s">
        <v>203</v>
      </c>
      <c r="C24" s="11" t="s">
        <v>173</v>
      </c>
      <c r="D24" s="11"/>
      <c r="E24" s="11" t="s">
        <v>204</v>
      </c>
      <c r="F24" s="101" t="s">
        <v>243</v>
      </c>
      <c r="G24" s="101"/>
      <c r="H24" s="52"/>
      <c r="I24" s="52"/>
      <c r="J24" s="52"/>
      <c r="K24" s="52"/>
      <c r="L24" s="52" t="s">
        <v>192</v>
      </c>
      <c r="M24" s="52" t="s">
        <v>185</v>
      </c>
      <c r="N24" s="52"/>
      <c r="O24" s="52"/>
      <c r="P24" s="52"/>
      <c r="Q24" s="52"/>
      <c r="R24" s="52"/>
    </row>
    <row r="25" spans="1:18" ht="24.75">
      <c r="A25" s="11" t="s">
        <v>202</v>
      </c>
      <c r="B25" s="11" t="s">
        <v>205</v>
      </c>
      <c r="C25" s="11" t="s">
        <v>29</v>
      </c>
      <c r="D25" s="11"/>
      <c r="E25" s="11" t="s">
        <v>206</v>
      </c>
      <c r="F25" s="101" t="s">
        <v>244</v>
      </c>
      <c r="G25" s="101"/>
      <c r="H25" s="52"/>
      <c r="I25" s="52"/>
      <c r="J25" s="52" t="s">
        <v>192</v>
      </c>
      <c r="K25" s="52" t="s">
        <v>185</v>
      </c>
      <c r="L25" s="52"/>
      <c r="M25" s="52"/>
      <c r="N25" s="52"/>
      <c r="O25" s="52"/>
      <c r="P25" s="52"/>
      <c r="Q25" s="52"/>
      <c r="R25" s="52"/>
    </row>
    <row r="26" spans="1:18" ht="12">
      <c r="A26" s="11" t="s">
        <v>207</v>
      </c>
      <c r="B26" s="11" t="s">
        <v>173</v>
      </c>
      <c r="C26" s="11" t="s">
        <v>90</v>
      </c>
      <c r="D26" s="11" t="s">
        <v>31</v>
      </c>
      <c r="E26" s="11" t="s">
        <v>209</v>
      </c>
      <c r="F26" s="101" t="s">
        <v>117</v>
      </c>
      <c r="G26" s="101"/>
      <c r="H26" s="52"/>
      <c r="I26" s="52"/>
      <c r="J26" s="52"/>
      <c r="K26" s="52" t="s">
        <v>86</v>
      </c>
      <c r="L26" s="52"/>
      <c r="M26" s="52" t="s">
        <v>86</v>
      </c>
      <c r="N26" s="52"/>
      <c r="O26" s="52"/>
      <c r="P26" s="52"/>
      <c r="Q26" s="52"/>
      <c r="R26" s="52"/>
    </row>
    <row r="27" spans="1:18" ht="24.75">
      <c r="A27" s="11" t="s">
        <v>208</v>
      </c>
      <c r="B27" s="11" t="s">
        <v>29</v>
      </c>
      <c r="C27" s="11" t="s">
        <v>179</v>
      </c>
      <c r="D27" s="11" t="s">
        <v>106</v>
      </c>
      <c r="E27" s="11" t="s">
        <v>209</v>
      </c>
      <c r="F27" s="101" t="s">
        <v>246</v>
      </c>
      <c r="G27" s="101"/>
      <c r="H27" s="52">
        <v>5</v>
      </c>
      <c r="I27" s="52"/>
      <c r="J27" s="52">
        <v>10</v>
      </c>
      <c r="K27" s="52"/>
      <c r="L27" s="52"/>
      <c r="M27" s="52"/>
      <c r="N27" s="52"/>
      <c r="O27" s="52"/>
      <c r="P27" s="52"/>
      <c r="Q27" s="52"/>
      <c r="R27" s="52"/>
    </row>
    <row r="28" spans="1:18" ht="24.75">
      <c r="A28" s="11" t="s">
        <v>208</v>
      </c>
      <c r="B28" s="11" t="s">
        <v>91</v>
      </c>
      <c r="C28" s="11" t="s">
        <v>123</v>
      </c>
      <c r="D28" s="11" t="s">
        <v>124</v>
      </c>
      <c r="E28" s="11" t="s">
        <v>209</v>
      </c>
      <c r="F28" s="101" t="s">
        <v>247</v>
      </c>
      <c r="G28" s="101"/>
      <c r="H28" s="52"/>
      <c r="I28" s="52"/>
      <c r="J28" s="52"/>
      <c r="K28" s="52"/>
      <c r="L28" s="52"/>
      <c r="M28" s="52"/>
      <c r="N28" s="52"/>
      <c r="O28" s="52">
        <v>15</v>
      </c>
      <c r="P28" s="52">
        <v>0</v>
      </c>
      <c r="Q28" s="52"/>
      <c r="R28" s="52"/>
    </row>
    <row r="29" spans="1:18" ht="24.75">
      <c r="A29" s="11" t="s">
        <v>208</v>
      </c>
      <c r="B29" s="11" t="s">
        <v>122</v>
      </c>
      <c r="C29" s="11" t="s">
        <v>56</v>
      </c>
      <c r="D29" s="11" t="s">
        <v>30</v>
      </c>
      <c r="E29" s="11" t="s">
        <v>209</v>
      </c>
      <c r="F29" s="101" t="s">
        <v>248</v>
      </c>
      <c r="G29" s="101"/>
      <c r="H29" s="52"/>
      <c r="I29" s="52">
        <v>4</v>
      </c>
      <c r="J29" s="52"/>
      <c r="K29" s="52"/>
      <c r="L29" s="52"/>
      <c r="M29" s="52"/>
      <c r="N29" s="52">
        <v>11</v>
      </c>
      <c r="O29" s="52"/>
      <c r="P29" s="52"/>
      <c r="Q29" s="52"/>
      <c r="R29" s="52"/>
    </row>
    <row r="30" spans="1:18" ht="24.75">
      <c r="A30" s="11" t="s">
        <v>210</v>
      </c>
      <c r="B30" s="11" t="s">
        <v>90</v>
      </c>
      <c r="C30" s="11" t="s">
        <v>179</v>
      </c>
      <c r="D30" s="11" t="s">
        <v>114</v>
      </c>
      <c r="E30" s="11" t="s">
        <v>212</v>
      </c>
      <c r="F30" s="101" t="s">
        <v>252</v>
      </c>
      <c r="G30" s="101"/>
      <c r="H30" s="52">
        <v>1</v>
      </c>
      <c r="I30" s="52"/>
      <c r="J30" s="52"/>
      <c r="K30" s="52">
        <v>14</v>
      </c>
      <c r="L30" s="52"/>
      <c r="M30" s="52"/>
      <c r="N30" s="52"/>
      <c r="O30" s="52"/>
      <c r="P30" s="52"/>
      <c r="Q30" s="52"/>
      <c r="R30" s="52"/>
    </row>
    <row r="31" spans="1:18" ht="24.75">
      <c r="A31" s="11" t="s">
        <v>210</v>
      </c>
      <c r="B31" s="11" t="s">
        <v>56</v>
      </c>
      <c r="C31" s="11" t="s">
        <v>119</v>
      </c>
      <c r="D31" s="11" t="s">
        <v>31</v>
      </c>
      <c r="E31" s="11" t="s">
        <v>212</v>
      </c>
      <c r="F31" s="101" t="s">
        <v>250</v>
      </c>
      <c r="G31" s="101"/>
      <c r="H31" s="52"/>
      <c r="I31" s="52"/>
      <c r="J31" s="52"/>
      <c r="K31" s="52"/>
      <c r="L31" s="52">
        <v>0</v>
      </c>
      <c r="M31" s="52"/>
      <c r="N31" s="52">
        <v>15</v>
      </c>
      <c r="O31" s="52"/>
      <c r="P31" s="52"/>
      <c r="Q31" s="52"/>
      <c r="R31" s="52"/>
    </row>
    <row r="32" spans="1:18" ht="24.75">
      <c r="A32" s="11" t="s">
        <v>211</v>
      </c>
      <c r="B32" s="11" t="s">
        <v>29</v>
      </c>
      <c r="C32" s="11" t="s">
        <v>91</v>
      </c>
      <c r="D32" s="11" t="s">
        <v>106</v>
      </c>
      <c r="E32" s="11" t="s">
        <v>212</v>
      </c>
      <c r="F32" s="101" t="s">
        <v>253</v>
      </c>
      <c r="G32" s="101"/>
      <c r="H32" s="52"/>
      <c r="I32" s="52"/>
      <c r="J32" s="52">
        <v>13</v>
      </c>
      <c r="K32" s="52"/>
      <c r="L32" s="52"/>
      <c r="M32" s="52"/>
      <c r="N32" s="52"/>
      <c r="O32" s="52"/>
      <c r="P32" s="52">
        <v>2</v>
      </c>
      <c r="Q32" s="52"/>
      <c r="R32" s="52"/>
    </row>
    <row r="33" spans="1:18" ht="24.75">
      <c r="A33" s="11" t="s">
        <v>211</v>
      </c>
      <c r="B33" s="11" t="s">
        <v>123</v>
      </c>
      <c r="C33" s="11" t="s">
        <v>173</v>
      </c>
      <c r="D33" s="11" t="s">
        <v>124</v>
      </c>
      <c r="E33" s="11" t="s">
        <v>212</v>
      </c>
      <c r="F33" s="101" t="s">
        <v>251</v>
      </c>
      <c r="G33" s="101"/>
      <c r="H33" s="52"/>
      <c r="I33" s="52"/>
      <c r="J33" s="52"/>
      <c r="K33" s="52"/>
      <c r="L33" s="52"/>
      <c r="M33" s="52">
        <v>1</v>
      </c>
      <c r="N33" s="52"/>
      <c r="O33" s="52">
        <v>14</v>
      </c>
      <c r="P33" s="52"/>
      <c r="Q33" s="52"/>
      <c r="R33" s="52"/>
    </row>
    <row r="34" spans="1:18" ht="12">
      <c r="A34" s="11" t="s">
        <v>213</v>
      </c>
      <c r="B34" s="11" t="s">
        <v>254</v>
      </c>
      <c r="C34" s="11" t="s">
        <v>255</v>
      </c>
      <c r="D34" s="11"/>
      <c r="E34" s="11" t="s">
        <v>214</v>
      </c>
      <c r="F34" s="101" t="s">
        <v>259</v>
      </c>
      <c r="G34" s="101"/>
      <c r="H34" s="52"/>
      <c r="I34" s="52"/>
      <c r="J34" s="52"/>
      <c r="K34" s="52"/>
      <c r="L34" s="52"/>
      <c r="M34" s="52"/>
      <c r="N34" s="52" t="s">
        <v>185</v>
      </c>
      <c r="O34" s="52" t="s">
        <v>192</v>
      </c>
      <c r="P34" s="52"/>
      <c r="Q34" s="52"/>
      <c r="R34" s="52"/>
    </row>
    <row r="35" spans="1:18" ht="12">
      <c r="A35" s="11" t="s">
        <v>213</v>
      </c>
      <c r="B35" s="11" t="s">
        <v>256</v>
      </c>
      <c r="C35" s="11" t="s">
        <v>257</v>
      </c>
      <c r="D35" s="11"/>
      <c r="E35" s="11" t="s">
        <v>215</v>
      </c>
      <c r="F35" s="101" t="s">
        <v>261</v>
      </c>
      <c r="G35" s="101"/>
      <c r="H35" s="52"/>
      <c r="I35" s="52"/>
      <c r="J35" s="52"/>
      <c r="K35" s="52" t="s">
        <v>86</v>
      </c>
      <c r="L35" s="52"/>
      <c r="M35" s="52" t="s">
        <v>86</v>
      </c>
      <c r="N35" s="52"/>
      <c r="O35" s="52"/>
      <c r="P35" s="52"/>
      <c r="Q35" s="52"/>
      <c r="R35" s="52"/>
    </row>
    <row r="36" spans="1:18" ht="24.75">
      <c r="A36" s="11" t="s">
        <v>216</v>
      </c>
      <c r="B36" s="11" t="s">
        <v>179</v>
      </c>
      <c r="C36" s="11" t="s">
        <v>56</v>
      </c>
      <c r="D36" s="11" t="s">
        <v>114</v>
      </c>
      <c r="E36" s="11" t="s">
        <v>218</v>
      </c>
      <c r="F36" s="101" t="s">
        <v>263</v>
      </c>
      <c r="G36" s="101"/>
      <c r="H36" s="52">
        <v>2</v>
      </c>
      <c r="I36" s="52"/>
      <c r="J36" s="52"/>
      <c r="K36" s="52"/>
      <c r="L36" s="52"/>
      <c r="M36" s="52"/>
      <c r="N36" s="52">
        <v>13</v>
      </c>
      <c r="O36" s="52"/>
      <c r="P36" s="52"/>
      <c r="Q36" s="52"/>
      <c r="R36" s="52"/>
    </row>
    <row r="37" spans="1:18" ht="24.75">
      <c r="A37" s="11" t="s">
        <v>217</v>
      </c>
      <c r="B37" s="11" t="s">
        <v>122</v>
      </c>
      <c r="C37" s="11" t="s">
        <v>91</v>
      </c>
      <c r="D37" s="11" t="s">
        <v>30</v>
      </c>
      <c r="E37" s="11" t="s">
        <v>218</v>
      </c>
      <c r="F37" s="101" t="s">
        <v>264</v>
      </c>
      <c r="G37" s="101"/>
      <c r="H37" s="52"/>
      <c r="I37" s="52">
        <v>15</v>
      </c>
      <c r="J37" s="52"/>
      <c r="K37" s="52"/>
      <c r="L37" s="52"/>
      <c r="M37" s="52"/>
      <c r="N37" s="52"/>
      <c r="O37" s="52"/>
      <c r="P37" s="52">
        <v>0</v>
      </c>
      <c r="Q37" s="52"/>
      <c r="R37" s="52"/>
    </row>
    <row r="38" spans="1:18" ht="24.75">
      <c r="A38" s="11" t="s">
        <v>217</v>
      </c>
      <c r="B38" s="11" t="s">
        <v>119</v>
      </c>
      <c r="C38" s="11" t="s">
        <v>29</v>
      </c>
      <c r="D38" s="11"/>
      <c r="E38" s="11" t="s">
        <v>218</v>
      </c>
      <c r="F38" s="101" t="s">
        <v>265</v>
      </c>
      <c r="G38" s="101"/>
      <c r="H38" s="52"/>
      <c r="I38" s="52"/>
      <c r="J38" s="52">
        <v>0</v>
      </c>
      <c r="K38" s="52"/>
      <c r="L38" s="52">
        <v>15</v>
      </c>
      <c r="M38" s="52"/>
      <c r="N38" s="52"/>
      <c r="O38" s="52"/>
      <c r="P38" s="52"/>
      <c r="Q38" s="52"/>
      <c r="R38" s="52"/>
    </row>
    <row r="39" spans="1:18" ht="24.75">
      <c r="A39" s="11" t="s">
        <v>217</v>
      </c>
      <c r="B39" s="11" t="s">
        <v>123</v>
      </c>
      <c r="C39" s="11" t="s">
        <v>90</v>
      </c>
      <c r="D39" s="11" t="s">
        <v>124</v>
      </c>
      <c r="E39" s="11" t="s">
        <v>218</v>
      </c>
      <c r="F39" s="101" t="s">
        <v>262</v>
      </c>
      <c r="G39" s="101"/>
      <c r="H39" s="52"/>
      <c r="I39" s="52"/>
      <c r="J39" s="52"/>
      <c r="K39" s="52">
        <v>0</v>
      </c>
      <c r="L39" s="52"/>
      <c r="M39" s="52"/>
      <c r="N39" s="52"/>
      <c r="O39" s="52">
        <v>15</v>
      </c>
      <c r="P39" s="52"/>
      <c r="Q39" s="52"/>
      <c r="R39" s="52"/>
    </row>
    <row r="40" spans="1:18" ht="24.75">
      <c r="A40" s="11" t="s">
        <v>260</v>
      </c>
      <c r="B40" s="11" t="s">
        <v>256</v>
      </c>
      <c r="C40" s="11" t="s">
        <v>257</v>
      </c>
      <c r="D40" s="11"/>
      <c r="E40" s="11" t="s">
        <v>215</v>
      </c>
      <c r="F40" s="101" t="s">
        <v>266</v>
      </c>
      <c r="G40" s="101"/>
      <c r="H40" s="52"/>
      <c r="I40" s="52"/>
      <c r="J40" s="52"/>
      <c r="K40" s="52" t="s">
        <v>185</v>
      </c>
      <c r="L40" s="52"/>
      <c r="M40" s="52" t="s">
        <v>192</v>
      </c>
      <c r="N40" s="52"/>
      <c r="O40" s="52"/>
      <c r="P40" s="52"/>
      <c r="Q40" s="52"/>
      <c r="R40" s="52"/>
    </row>
    <row r="41" spans="1:18" ht="24.75">
      <c r="A41" s="11" t="s">
        <v>219</v>
      </c>
      <c r="B41" s="11" t="s">
        <v>179</v>
      </c>
      <c r="C41" s="11" t="s">
        <v>119</v>
      </c>
      <c r="D41" s="11" t="s">
        <v>114</v>
      </c>
      <c r="E41" s="11" t="s">
        <v>226</v>
      </c>
      <c r="F41" s="101" t="s">
        <v>270</v>
      </c>
      <c r="G41" s="101"/>
      <c r="H41" s="52">
        <v>11</v>
      </c>
      <c r="I41" s="52"/>
      <c r="J41" s="52"/>
      <c r="K41" s="52"/>
      <c r="L41" s="52">
        <v>4</v>
      </c>
      <c r="M41" s="52"/>
      <c r="N41" s="52"/>
      <c r="O41" s="52"/>
      <c r="P41" s="52"/>
      <c r="Q41" s="52"/>
      <c r="R41" s="52"/>
    </row>
    <row r="42" spans="1:18" ht="24.75">
      <c r="A42" s="11" t="s">
        <v>219</v>
      </c>
      <c r="B42" s="11" t="s">
        <v>56</v>
      </c>
      <c r="C42" s="11" t="s">
        <v>123</v>
      </c>
      <c r="D42" s="11" t="s">
        <v>31</v>
      </c>
      <c r="E42" s="11" t="s">
        <v>226</v>
      </c>
      <c r="F42" s="101" t="s">
        <v>267</v>
      </c>
      <c r="G42" s="101"/>
      <c r="H42" s="52"/>
      <c r="I42" s="52"/>
      <c r="J42" s="52"/>
      <c r="K42" s="52"/>
      <c r="L42" s="52"/>
      <c r="M42" s="52"/>
      <c r="N42" s="52">
        <v>1</v>
      </c>
      <c r="O42" s="52">
        <v>14</v>
      </c>
      <c r="P42" s="52"/>
      <c r="Q42" s="52"/>
      <c r="R42" s="52"/>
    </row>
    <row r="43" spans="1:18" ht="24.75">
      <c r="A43" s="11" t="s">
        <v>220</v>
      </c>
      <c r="B43" s="11" t="s">
        <v>29</v>
      </c>
      <c r="C43" s="11" t="s">
        <v>122</v>
      </c>
      <c r="D43" s="11" t="s">
        <v>106</v>
      </c>
      <c r="E43" s="11" t="s">
        <v>226</v>
      </c>
      <c r="F43" s="101" t="s">
        <v>268</v>
      </c>
      <c r="G43" s="101"/>
      <c r="H43" s="52"/>
      <c r="I43" s="52">
        <v>14</v>
      </c>
      <c r="J43" s="52">
        <v>1</v>
      </c>
      <c r="K43" s="52"/>
      <c r="L43" s="52"/>
      <c r="M43" s="52"/>
      <c r="N43" s="52"/>
      <c r="O43" s="52"/>
      <c r="P43" s="52"/>
      <c r="Q43" s="52"/>
      <c r="R43" s="52"/>
    </row>
    <row r="44" spans="1:18" ht="24.75">
      <c r="A44" s="11" t="s">
        <v>220</v>
      </c>
      <c r="B44" s="11" t="s">
        <v>91</v>
      </c>
      <c r="C44" s="11" t="s">
        <v>173</v>
      </c>
      <c r="D44" s="11" t="s">
        <v>31</v>
      </c>
      <c r="E44" s="11" t="s">
        <v>226</v>
      </c>
      <c r="F44" s="101" t="s">
        <v>269</v>
      </c>
      <c r="G44" s="101"/>
      <c r="H44" s="52"/>
      <c r="I44" s="52"/>
      <c r="J44" s="52"/>
      <c r="K44" s="52"/>
      <c r="L44" s="52"/>
      <c r="M44" s="52">
        <v>10</v>
      </c>
      <c r="N44" s="52"/>
      <c r="O44" s="52"/>
      <c r="P44" s="52">
        <v>5</v>
      </c>
      <c r="Q44" s="52"/>
      <c r="R44" s="52"/>
    </row>
    <row r="45" spans="1:18" ht="12">
      <c r="A45" s="11" t="s">
        <v>221</v>
      </c>
      <c r="B45" s="11" t="s">
        <v>258</v>
      </c>
      <c r="C45" s="11" t="s">
        <v>276</v>
      </c>
      <c r="D45" s="11" t="s">
        <v>31</v>
      </c>
      <c r="E45" s="11" t="s">
        <v>227</v>
      </c>
      <c r="F45" s="101"/>
      <c r="G45" s="101"/>
      <c r="H45" s="52"/>
      <c r="I45" s="52"/>
      <c r="J45" s="52"/>
      <c r="K45" s="52"/>
      <c r="L45" s="52"/>
      <c r="M45" s="52"/>
      <c r="N45" s="52"/>
      <c r="O45" s="52"/>
      <c r="P45" s="52"/>
      <c r="Q45" s="52"/>
      <c r="R45" s="52"/>
    </row>
    <row r="46" spans="1:18" ht="24.75">
      <c r="A46" s="11" t="s">
        <v>222</v>
      </c>
      <c r="B46" s="11" t="s">
        <v>179</v>
      </c>
      <c r="C46" s="11" t="s">
        <v>91</v>
      </c>
      <c r="D46" s="11" t="s">
        <v>114</v>
      </c>
      <c r="E46" s="11" t="s">
        <v>118</v>
      </c>
      <c r="F46" s="101" t="s">
        <v>271</v>
      </c>
      <c r="G46" s="101"/>
      <c r="H46" s="52">
        <v>11</v>
      </c>
      <c r="I46" s="52"/>
      <c r="J46" s="52"/>
      <c r="K46" s="52"/>
      <c r="L46" s="52"/>
      <c r="M46" s="52"/>
      <c r="N46" s="52"/>
      <c r="O46" s="52"/>
      <c r="P46" s="52">
        <v>4</v>
      </c>
      <c r="Q46" s="52"/>
      <c r="R46" s="52"/>
    </row>
    <row r="47" spans="1:18" ht="24.75">
      <c r="A47" s="11" t="s">
        <v>223</v>
      </c>
      <c r="B47" s="11" t="s">
        <v>90</v>
      </c>
      <c r="C47" s="11" t="s">
        <v>119</v>
      </c>
      <c r="D47" s="11" t="s">
        <v>114</v>
      </c>
      <c r="E47" s="11" t="s">
        <v>228</v>
      </c>
      <c r="F47" s="101" t="s">
        <v>272</v>
      </c>
      <c r="G47" s="101"/>
      <c r="H47" s="52"/>
      <c r="I47" s="52"/>
      <c r="J47" s="52"/>
      <c r="K47" s="52">
        <v>15</v>
      </c>
      <c r="L47" s="52">
        <v>0</v>
      </c>
      <c r="M47" s="52"/>
      <c r="N47" s="52"/>
      <c r="O47" s="52"/>
      <c r="P47" s="52"/>
      <c r="Q47" s="52"/>
      <c r="R47" s="52"/>
    </row>
    <row r="48" spans="1:18" ht="24.75">
      <c r="A48" s="11" t="s">
        <v>223</v>
      </c>
      <c r="B48" s="11" t="s">
        <v>56</v>
      </c>
      <c r="C48" s="11" t="s">
        <v>173</v>
      </c>
      <c r="D48" s="11" t="s">
        <v>31</v>
      </c>
      <c r="E48" s="11" t="s">
        <v>228</v>
      </c>
      <c r="F48" s="101" t="s">
        <v>273</v>
      </c>
      <c r="G48" s="101"/>
      <c r="H48" s="52"/>
      <c r="I48" s="52"/>
      <c r="J48" s="52"/>
      <c r="K48" s="52"/>
      <c r="L48" s="52"/>
      <c r="M48" s="52">
        <v>12</v>
      </c>
      <c r="N48" s="52">
        <v>3</v>
      </c>
      <c r="O48" s="52"/>
      <c r="P48" s="52"/>
      <c r="Q48" s="52"/>
      <c r="R48" s="52"/>
    </row>
    <row r="49" spans="1:18" ht="24.75">
      <c r="A49" s="11" t="s">
        <v>224</v>
      </c>
      <c r="B49" s="11" t="s">
        <v>122</v>
      </c>
      <c r="C49" s="11" t="s">
        <v>179</v>
      </c>
      <c r="D49" s="11" t="s">
        <v>30</v>
      </c>
      <c r="E49" s="11" t="s">
        <v>228</v>
      </c>
      <c r="F49" s="101" t="s">
        <v>274</v>
      </c>
      <c r="G49" s="101"/>
      <c r="H49" s="52">
        <v>2</v>
      </c>
      <c r="I49" s="52">
        <v>13</v>
      </c>
      <c r="J49" s="52"/>
      <c r="K49" s="52"/>
      <c r="L49" s="52"/>
      <c r="M49" s="52"/>
      <c r="N49" s="52"/>
      <c r="O49" s="52"/>
      <c r="P49" s="52"/>
      <c r="Q49" s="52"/>
      <c r="R49" s="52"/>
    </row>
    <row r="50" spans="1:18" ht="24.75">
      <c r="A50" s="11" t="s">
        <v>224</v>
      </c>
      <c r="B50" s="11" t="s">
        <v>123</v>
      </c>
      <c r="C50" s="11" t="s">
        <v>29</v>
      </c>
      <c r="D50" s="11" t="s">
        <v>124</v>
      </c>
      <c r="E50" s="11" t="s">
        <v>228</v>
      </c>
      <c r="F50" s="101" t="s">
        <v>275</v>
      </c>
      <c r="G50" s="101"/>
      <c r="H50" s="52"/>
      <c r="I50" s="52"/>
      <c r="J50" s="52">
        <v>0</v>
      </c>
      <c r="K50" s="52"/>
      <c r="L50" s="52"/>
      <c r="M50" s="52"/>
      <c r="N50" s="52"/>
      <c r="O50" s="52">
        <v>15</v>
      </c>
      <c r="P50" s="52"/>
      <c r="Q50" s="52"/>
      <c r="R50" s="52"/>
    </row>
    <row r="51" spans="1:18" ht="24.75">
      <c r="A51" s="11" t="s">
        <v>225</v>
      </c>
      <c r="B51" s="11" t="s">
        <v>258</v>
      </c>
      <c r="C51" s="11" t="s">
        <v>276</v>
      </c>
      <c r="D51" s="11" t="s">
        <v>31</v>
      </c>
      <c r="E51" s="11" t="s">
        <v>229</v>
      </c>
      <c r="F51" s="101" t="s">
        <v>277</v>
      </c>
      <c r="G51" s="101"/>
      <c r="H51" s="52"/>
      <c r="I51" s="52"/>
      <c r="J51" s="52"/>
      <c r="K51" s="52" t="s">
        <v>192</v>
      </c>
      <c r="L51" s="52"/>
      <c r="M51" s="52"/>
      <c r="N51" s="52" t="s">
        <v>185</v>
      </c>
      <c r="O51" s="52"/>
      <c r="P51" s="52"/>
      <c r="Q51" s="52"/>
      <c r="R51" s="52"/>
    </row>
    <row r="52" spans="1:18" ht="12">
      <c r="A52" s="11"/>
      <c r="B52" s="11"/>
      <c r="C52" s="11"/>
      <c r="D52" s="11"/>
      <c r="E52" s="11"/>
      <c r="F52" s="101"/>
      <c r="G52" s="101"/>
      <c r="H52" s="52"/>
      <c r="I52" s="52"/>
      <c r="J52" s="52"/>
      <c r="K52" s="52"/>
      <c r="L52" s="52"/>
      <c r="M52" s="52"/>
      <c r="N52" s="52"/>
      <c r="O52" s="52"/>
      <c r="P52" s="52"/>
      <c r="Q52" s="52"/>
      <c r="R52" s="52"/>
    </row>
    <row r="53" spans="1:18" ht="12">
      <c r="A53" s="11"/>
      <c r="B53" s="11"/>
      <c r="C53" s="11"/>
      <c r="D53" s="11"/>
      <c r="E53" s="11"/>
      <c r="F53" s="101"/>
      <c r="G53" s="101"/>
      <c r="H53" s="51"/>
      <c r="I53" s="51"/>
      <c r="J53" s="51"/>
      <c r="K53" s="51"/>
      <c r="L53" s="51"/>
      <c r="M53" s="51"/>
      <c r="N53" s="51"/>
      <c r="O53" s="51"/>
      <c r="P53" s="51"/>
      <c r="Q53" s="51"/>
      <c r="R53" s="51"/>
    </row>
    <row r="54" spans="1:18" ht="12.75" thickBot="1">
      <c r="A54" s="46"/>
      <c r="B54" s="46"/>
      <c r="C54" s="46"/>
      <c r="D54" s="46"/>
      <c r="E54" s="46"/>
      <c r="F54" s="47"/>
      <c r="G54" s="47" t="s">
        <v>135</v>
      </c>
      <c r="H54" s="54">
        <f aca="true" t="shared" si="0" ref="H54:R54">SUM(H2:H53)</f>
        <v>32</v>
      </c>
      <c r="I54" s="54">
        <f t="shared" si="0"/>
        <v>64</v>
      </c>
      <c r="J54" s="54">
        <f t="shared" si="0"/>
        <v>40</v>
      </c>
      <c r="K54" s="54">
        <f t="shared" si="0"/>
        <v>49</v>
      </c>
      <c r="L54" s="54">
        <f t="shared" si="0"/>
        <v>22</v>
      </c>
      <c r="M54" s="54">
        <f t="shared" si="0"/>
        <v>66</v>
      </c>
      <c r="N54" s="54">
        <f t="shared" si="0"/>
        <v>54</v>
      </c>
      <c r="O54" s="54">
        <f t="shared" si="0"/>
        <v>101</v>
      </c>
      <c r="P54" s="54">
        <f t="shared" si="0"/>
        <v>37</v>
      </c>
      <c r="Q54" s="54">
        <f t="shared" si="0"/>
        <v>0</v>
      </c>
      <c r="R54" s="54">
        <f t="shared" si="0"/>
        <v>0</v>
      </c>
    </row>
    <row r="55" spans="6:18" ht="12">
      <c r="F55" s="45"/>
      <c r="G55" s="45" t="s">
        <v>136</v>
      </c>
      <c r="H55" s="53">
        <v>8</v>
      </c>
      <c r="I55" s="53">
        <v>7</v>
      </c>
      <c r="J55" s="53">
        <v>7</v>
      </c>
      <c r="K55" s="53">
        <v>6</v>
      </c>
      <c r="L55" s="53">
        <v>7</v>
      </c>
      <c r="M55" s="53">
        <v>6</v>
      </c>
      <c r="N55" s="53">
        <v>7</v>
      </c>
      <c r="O55" s="53">
        <v>7</v>
      </c>
      <c r="P55" s="53">
        <v>7</v>
      </c>
      <c r="Q55" s="53"/>
      <c r="R55" s="53"/>
    </row>
    <row r="56" spans="1:18" ht="12">
      <c r="A56" s="57"/>
      <c r="B56" s="57"/>
      <c r="C56" s="57"/>
      <c r="D56" s="57"/>
      <c r="E56" s="57"/>
      <c r="F56" s="58"/>
      <c r="G56" s="59" t="s">
        <v>137</v>
      </c>
      <c r="H56" s="52">
        <v>0</v>
      </c>
      <c r="I56" s="52">
        <v>1</v>
      </c>
      <c r="J56" s="52">
        <v>1</v>
      </c>
      <c r="K56" s="52">
        <v>2</v>
      </c>
      <c r="L56" s="52">
        <v>1</v>
      </c>
      <c r="M56" s="52">
        <v>2</v>
      </c>
      <c r="N56" s="52">
        <v>1</v>
      </c>
      <c r="O56" s="52">
        <v>1</v>
      </c>
      <c r="P56" s="52">
        <v>1</v>
      </c>
      <c r="Q56" s="52"/>
      <c r="R56" s="52"/>
    </row>
    <row r="57" spans="1:18" ht="12.75" thickBot="1">
      <c r="A57" s="55"/>
      <c r="B57" s="55"/>
      <c r="C57" s="55"/>
      <c r="D57" s="55"/>
      <c r="E57" s="55"/>
      <c r="F57" s="56"/>
      <c r="G57" s="56" t="s">
        <v>139</v>
      </c>
      <c r="H57" s="54"/>
      <c r="I57" s="54"/>
      <c r="J57" s="54"/>
      <c r="K57" s="54"/>
      <c r="L57" s="54"/>
      <c r="M57" s="54"/>
      <c r="N57" s="54"/>
      <c r="O57" s="54"/>
      <c r="P57" s="54"/>
      <c r="Q57" s="54"/>
      <c r="R57" s="54"/>
    </row>
    <row r="58" spans="1:18" ht="12.75" thickBot="1">
      <c r="A58" s="46"/>
      <c r="B58" s="46"/>
      <c r="C58" s="46"/>
      <c r="D58" s="46"/>
      <c r="E58" s="46"/>
      <c r="F58" s="47"/>
      <c r="G58" s="47" t="s">
        <v>138</v>
      </c>
      <c r="H58" s="60">
        <f>H54/H55</f>
        <v>4</v>
      </c>
      <c r="I58" s="60">
        <f aca="true" t="shared" si="1" ref="I58:P58">I54/I55</f>
        <v>9.142857142857142</v>
      </c>
      <c r="J58" s="60">
        <f t="shared" si="1"/>
        <v>5.714285714285714</v>
      </c>
      <c r="K58" s="60">
        <f t="shared" si="1"/>
        <v>8.166666666666666</v>
      </c>
      <c r="L58" s="60">
        <f t="shared" si="1"/>
        <v>3.142857142857143</v>
      </c>
      <c r="M58" s="60">
        <f t="shared" si="1"/>
        <v>11</v>
      </c>
      <c r="N58" s="60">
        <f t="shared" si="1"/>
        <v>7.714285714285714</v>
      </c>
      <c r="O58" s="60">
        <f t="shared" si="1"/>
        <v>14.428571428571429</v>
      </c>
      <c r="P58" s="60">
        <f t="shared" si="1"/>
        <v>5.285714285714286</v>
      </c>
      <c r="Q58" s="60" t="e">
        <f>Q54/Q55</f>
        <v>#DIV/0!</v>
      </c>
      <c r="R58" s="60" t="e">
        <f>R54/R55</f>
        <v>#DIV/0!</v>
      </c>
    </row>
    <row r="59" spans="1:18" ht="12">
      <c r="A59" s="61" t="s">
        <v>140</v>
      </c>
      <c r="B59" s="61" t="s">
        <v>120</v>
      </c>
      <c r="C59" s="61" t="s">
        <v>91</v>
      </c>
      <c r="D59" s="61" t="s">
        <v>31</v>
      </c>
      <c r="E59" s="61" t="s">
        <v>128</v>
      </c>
      <c r="F59" s="45"/>
      <c r="G59" s="45"/>
      <c r="R59" s="33"/>
    </row>
    <row r="60" spans="1:18" ht="12">
      <c r="A60" s="61" t="s">
        <v>140</v>
      </c>
      <c r="B60" s="61" t="s">
        <v>122</v>
      </c>
      <c r="C60" s="61" t="s">
        <v>123</v>
      </c>
      <c r="D60" s="61" t="s">
        <v>30</v>
      </c>
      <c r="E60" s="61" t="s">
        <v>128</v>
      </c>
      <c r="F60" s="45"/>
      <c r="G60" s="45"/>
      <c r="R60" s="33"/>
    </row>
    <row r="61" spans="1:18" ht="12">
      <c r="A61" s="61" t="s">
        <v>140</v>
      </c>
      <c r="B61" s="61" t="s">
        <v>119</v>
      </c>
      <c r="C61" s="61" t="s">
        <v>29</v>
      </c>
      <c r="D61" s="61" t="s">
        <v>127</v>
      </c>
      <c r="E61" s="61" t="s">
        <v>128</v>
      </c>
      <c r="F61" s="45"/>
      <c r="G61" s="45"/>
      <c r="R61" s="33"/>
    </row>
    <row r="62" spans="1:18" ht="12">
      <c r="A62" s="61" t="s">
        <v>140</v>
      </c>
      <c r="B62" s="61" t="s">
        <v>56</v>
      </c>
      <c r="C62" s="61" t="s">
        <v>90</v>
      </c>
      <c r="D62" s="61" t="s">
        <v>31</v>
      </c>
      <c r="E62" s="61" t="s">
        <v>129</v>
      </c>
      <c r="F62" s="45"/>
      <c r="G62" s="45"/>
      <c r="R62" s="33"/>
    </row>
    <row r="63" spans="1:18" ht="12">
      <c r="A63" s="61" t="s">
        <v>141</v>
      </c>
      <c r="B63" s="61" t="s">
        <v>29</v>
      </c>
      <c r="C63" s="61" t="s">
        <v>56</v>
      </c>
      <c r="D63" s="61" t="s">
        <v>127</v>
      </c>
      <c r="E63" s="61" t="s">
        <v>131</v>
      </c>
      <c r="F63" s="45"/>
      <c r="G63" s="45"/>
      <c r="R63" s="33"/>
    </row>
    <row r="64" spans="1:18" ht="12">
      <c r="A64" s="61" t="s">
        <v>143</v>
      </c>
      <c r="B64" s="61" t="s">
        <v>123</v>
      </c>
      <c r="C64" s="61" t="s">
        <v>91</v>
      </c>
      <c r="D64" s="61" t="s">
        <v>124</v>
      </c>
      <c r="E64" s="61" t="s">
        <v>130</v>
      </c>
      <c r="F64" s="45"/>
      <c r="G64" s="45"/>
      <c r="R64" s="33"/>
    </row>
    <row r="65" spans="1:18" ht="12">
      <c r="A65" s="61" t="s">
        <v>142</v>
      </c>
      <c r="B65" s="61" t="s">
        <v>90</v>
      </c>
      <c r="C65" s="61" t="s">
        <v>119</v>
      </c>
      <c r="D65" s="61" t="s">
        <v>101</v>
      </c>
      <c r="E65" s="61" t="s">
        <v>131</v>
      </c>
      <c r="F65" s="45"/>
      <c r="G65" s="45"/>
      <c r="R65" s="33"/>
    </row>
    <row r="66" spans="1:18" ht="12">
      <c r="A66" s="61" t="s">
        <v>143</v>
      </c>
      <c r="B66" s="61" t="s">
        <v>120</v>
      </c>
      <c r="C66" s="61" t="s">
        <v>122</v>
      </c>
      <c r="D66" s="61" t="s">
        <v>31</v>
      </c>
      <c r="E66" s="61" t="s">
        <v>130</v>
      </c>
      <c r="F66" s="45"/>
      <c r="G66" s="45"/>
      <c r="R66" s="33"/>
    </row>
    <row r="67" spans="1:18" ht="12">
      <c r="A67" s="61" t="s">
        <v>144</v>
      </c>
      <c r="B67" s="61" t="s">
        <v>91</v>
      </c>
      <c r="C67" s="61" t="s">
        <v>122</v>
      </c>
      <c r="D67" s="61" t="s">
        <v>30</v>
      </c>
      <c r="E67" s="61" t="s">
        <v>132</v>
      </c>
      <c r="F67" s="45"/>
      <c r="G67" s="45"/>
      <c r="R67" s="33"/>
    </row>
    <row r="68" spans="1:18" ht="12">
      <c r="A68" s="61" t="s">
        <v>144</v>
      </c>
      <c r="B68" s="61" t="s">
        <v>90</v>
      </c>
      <c r="C68" s="61" t="s">
        <v>29</v>
      </c>
      <c r="D68" s="61" t="s">
        <v>101</v>
      </c>
      <c r="E68" s="61" t="s">
        <v>133</v>
      </c>
      <c r="F68" s="45"/>
      <c r="G68" s="45"/>
      <c r="R68" s="33"/>
    </row>
    <row r="69" spans="1:18" ht="12">
      <c r="A69" s="61" t="s">
        <v>144</v>
      </c>
      <c r="B69" s="61" t="s">
        <v>119</v>
      </c>
      <c r="C69" s="61" t="s">
        <v>56</v>
      </c>
      <c r="D69" s="61" t="s">
        <v>31</v>
      </c>
      <c r="E69" s="61" t="s">
        <v>133</v>
      </c>
      <c r="F69" s="45"/>
      <c r="G69" s="45"/>
      <c r="R69" s="33"/>
    </row>
    <row r="70" spans="1:18" ht="12">
      <c r="A70" s="61" t="s">
        <v>145</v>
      </c>
      <c r="B70" s="61" t="s">
        <v>123</v>
      </c>
      <c r="C70" s="61" t="s">
        <v>120</v>
      </c>
      <c r="D70" s="61" t="s">
        <v>124</v>
      </c>
      <c r="E70" s="61" t="s">
        <v>132</v>
      </c>
      <c r="F70" s="45"/>
      <c r="G70" s="45"/>
      <c r="R70" s="33"/>
    </row>
    <row r="71" spans="1:18" ht="12.75" thickBot="1">
      <c r="A71" s="46"/>
      <c r="B71" s="46"/>
      <c r="C71" s="46"/>
      <c r="D71" s="46"/>
      <c r="E71" s="46"/>
      <c r="F71" s="47"/>
      <c r="G71" s="47" t="s">
        <v>135</v>
      </c>
      <c r="H71" s="62">
        <f>SUM(H59:H70)</f>
        <v>0</v>
      </c>
      <c r="I71" s="62">
        <f aca="true" t="shared" si="2" ref="I71:P71">SUM(I59:I70)</f>
        <v>0</v>
      </c>
      <c r="J71" s="63">
        <f t="shared" si="2"/>
        <v>0</v>
      </c>
      <c r="K71" s="63">
        <f t="shared" si="2"/>
        <v>0</v>
      </c>
      <c r="L71" s="63">
        <f t="shared" si="2"/>
        <v>0</v>
      </c>
      <c r="M71" s="62">
        <f t="shared" si="2"/>
        <v>0</v>
      </c>
      <c r="N71" s="63">
        <f t="shared" si="2"/>
        <v>0</v>
      </c>
      <c r="O71" s="62">
        <f t="shared" si="2"/>
        <v>0</v>
      </c>
      <c r="P71" s="62">
        <f t="shared" si="2"/>
        <v>0</v>
      </c>
      <c r="Q71" s="62">
        <f>SUM(Q59:Q70)</f>
        <v>0</v>
      </c>
      <c r="R71" s="62">
        <f>SUM(R59:R70)</f>
        <v>0</v>
      </c>
    </row>
    <row r="72" spans="6:18" ht="12">
      <c r="F72" s="45"/>
      <c r="G72" s="45" t="s">
        <v>136</v>
      </c>
      <c r="H72" s="53"/>
      <c r="I72" s="53"/>
      <c r="J72" s="53"/>
      <c r="K72" s="53"/>
      <c r="L72" s="53"/>
      <c r="M72" s="53"/>
      <c r="N72" s="53"/>
      <c r="O72" s="53"/>
      <c r="P72" s="53"/>
      <c r="Q72" s="53"/>
      <c r="R72" s="53"/>
    </row>
    <row r="73" spans="1:18" ht="12">
      <c r="A73" s="57"/>
      <c r="B73" s="57"/>
      <c r="C73" s="57"/>
      <c r="D73" s="57"/>
      <c r="E73" s="57"/>
      <c r="F73" s="58"/>
      <c r="G73" s="59" t="s">
        <v>137</v>
      </c>
      <c r="H73" s="52"/>
      <c r="I73" s="52"/>
      <c r="J73" s="52"/>
      <c r="K73" s="52"/>
      <c r="L73" s="52"/>
      <c r="M73" s="52"/>
      <c r="N73" s="52"/>
      <c r="O73" s="52"/>
      <c r="P73" s="52"/>
      <c r="Q73" s="52"/>
      <c r="R73" s="52"/>
    </row>
    <row r="74" spans="1:18" ht="12.75" thickBot="1">
      <c r="A74" s="55"/>
      <c r="B74" s="55"/>
      <c r="C74" s="55"/>
      <c r="D74" s="55"/>
      <c r="E74" s="55"/>
      <c r="F74" s="56"/>
      <c r="G74" s="56" t="s">
        <v>139</v>
      </c>
      <c r="H74" s="54"/>
      <c r="I74" s="54"/>
      <c r="J74" s="54"/>
      <c r="K74" s="54"/>
      <c r="L74" s="54"/>
      <c r="M74" s="54"/>
      <c r="N74" s="54"/>
      <c r="O74" s="54"/>
      <c r="P74" s="54"/>
      <c r="Q74" s="54"/>
      <c r="R74" s="54"/>
    </row>
    <row r="75" spans="1:18" ht="12.75" thickBot="1">
      <c r="A75" s="46"/>
      <c r="B75" s="46"/>
      <c r="C75" s="46"/>
      <c r="D75" s="46"/>
      <c r="E75" s="46"/>
      <c r="F75" s="47"/>
      <c r="G75" s="47" t="s">
        <v>138</v>
      </c>
      <c r="H75" s="60">
        <f>H71</f>
        <v>0</v>
      </c>
      <c r="I75" s="60">
        <f aca="true" t="shared" si="3" ref="I75:P75">I71</f>
        <v>0</v>
      </c>
      <c r="J75" s="60">
        <f t="shared" si="3"/>
        <v>0</v>
      </c>
      <c r="K75" s="60">
        <f t="shared" si="3"/>
        <v>0</v>
      </c>
      <c r="L75" s="60">
        <f t="shared" si="3"/>
        <v>0</v>
      </c>
      <c r="M75" s="60">
        <f t="shared" si="3"/>
        <v>0</v>
      </c>
      <c r="N75" s="60">
        <f t="shared" si="3"/>
        <v>0</v>
      </c>
      <c r="O75" s="60">
        <f t="shared" si="3"/>
        <v>0</v>
      </c>
      <c r="P75" s="60">
        <f t="shared" si="3"/>
        <v>0</v>
      </c>
      <c r="Q75" s="60">
        <f>Q71</f>
        <v>0</v>
      </c>
      <c r="R75" s="60">
        <f>R71</f>
        <v>0</v>
      </c>
    </row>
    <row r="76" spans="6:18" ht="12">
      <c r="F76" s="45"/>
      <c r="G76" s="45"/>
      <c r="R76" s="33"/>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Daniel Lewis</cp:lastModifiedBy>
  <dcterms:created xsi:type="dcterms:W3CDTF">2010-04-01T21:12:08Z</dcterms:created>
  <dcterms:modified xsi:type="dcterms:W3CDTF">2021-08-18T19:52:26Z</dcterms:modified>
  <cp:category/>
  <cp:version/>
  <cp:contentType/>
  <cp:contentStatus/>
</cp:coreProperties>
</file>