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9240" activeTab="2"/>
  </bookViews>
  <sheets>
    <sheet name="2017" sheetId="3" r:id="rId1"/>
    <sheet name="Willow2017" sheetId="4" r:id="rId2"/>
    <sheet name="2018" sheetId="5" r:id="rId3"/>
  </sheets>
  <calcPr calcId="125725"/>
</workbook>
</file>

<file path=xl/calcChain.xml><?xml version="1.0" encoding="utf-8"?>
<calcChain xmlns="http://schemas.openxmlformats.org/spreadsheetml/2006/main">
  <c r="AR39" i="5"/>
  <c r="AR23"/>
  <c r="AR19"/>
  <c r="AR16"/>
  <c r="AR10"/>
  <c r="AS48"/>
  <c r="AT48" s="1"/>
  <c r="AT47"/>
  <c r="AS47"/>
  <c r="AT46"/>
  <c r="AS46"/>
  <c r="AT45"/>
  <c r="AS45"/>
  <c r="AT44"/>
  <c r="AS44"/>
  <c r="AT43"/>
  <c r="AS43"/>
  <c r="AT42"/>
  <c r="AS42"/>
  <c r="AT41"/>
  <c r="AS41"/>
  <c r="AT40"/>
  <c r="AS40"/>
  <c r="AT39"/>
  <c r="AS39"/>
  <c r="AS38"/>
  <c r="AT37"/>
  <c r="AS37"/>
  <c r="AT36"/>
  <c r="AS36"/>
  <c r="AT35"/>
  <c r="AS35"/>
  <c r="AT34"/>
  <c r="AS34"/>
  <c r="AT33"/>
  <c r="AS33"/>
  <c r="AT32"/>
  <c r="AS32"/>
  <c r="AT31"/>
  <c r="AS31"/>
  <c r="AT30"/>
  <c r="AS30"/>
  <c r="AT29"/>
  <c r="AS29"/>
  <c r="AT28"/>
  <c r="AS28"/>
  <c r="AT27"/>
  <c r="AS27"/>
  <c r="AT26"/>
  <c r="AS26"/>
  <c r="AT25"/>
  <c r="AS25"/>
  <c r="AT24"/>
  <c r="AS24"/>
  <c r="AT23"/>
  <c r="AS23"/>
  <c r="AT22"/>
  <c r="AS22"/>
  <c r="AT21"/>
  <c r="AS21"/>
  <c r="AT20"/>
  <c r="AS20"/>
  <c r="AT19"/>
  <c r="AS19"/>
  <c r="AT18"/>
  <c r="AS18"/>
  <c r="AT17"/>
  <c r="AS17"/>
  <c r="AT16"/>
  <c r="AS16"/>
  <c r="AT15"/>
  <c r="AS15"/>
  <c r="AT14"/>
  <c r="AS14"/>
  <c r="AT13"/>
  <c r="AS13"/>
  <c r="AT12"/>
  <c r="AS12"/>
  <c r="AT11"/>
  <c r="AS11"/>
  <c r="AT10"/>
  <c r="AS10"/>
  <c r="AS9"/>
  <c r="AN49"/>
  <c r="S49"/>
  <c r="K49"/>
  <c r="AR32"/>
  <c r="AR14"/>
  <c r="AR31"/>
  <c r="AQ49"/>
  <c r="AP49"/>
  <c r="AO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R49"/>
  <c r="Q49"/>
  <c r="P49"/>
  <c r="O49"/>
  <c r="N49"/>
  <c r="M49"/>
  <c r="L49"/>
  <c r="J49"/>
  <c r="I49"/>
  <c r="H49"/>
  <c r="G49"/>
  <c r="F49"/>
  <c r="E49"/>
  <c r="D49"/>
  <c r="AR48"/>
  <c r="AR47"/>
  <c r="AR46"/>
  <c r="AR40"/>
  <c r="AR38"/>
  <c r="AT38" s="1"/>
  <c r="AR37"/>
  <c r="AR36"/>
  <c r="AR35"/>
  <c r="AR34"/>
  <c r="AR33"/>
  <c r="AR30"/>
  <c r="AR29"/>
  <c r="AR28"/>
  <c r="AR27"/>
  <c r="AR45"/>
  <c r="AR26"/>
  <c r="AR25"/>
  <c r="AR24"/>
  <c r="AR22"/>
  <c r="AR21"/>
  <c r="AR20"/>
  <c r="AR18"/>
  <c r="AR43"/>
  <c r="AR44"/>
  <c r="AR42"/>
  <c r="AR41"/>
  <c r="AR17"/>
  <c r="AR15"/>
  <c r="AR13"/>
  <c r="AR12"/>
  <c r="AR11"/>
  <c r="AR9"/>
  <c r="AR50" s="1"/>
  <c r="AU47" i="3"/>
  <c r="AU46"/>
  <c r="AU45"/>
  <c r="AU44"/>
  <c r="AU43"/>
  <c r="AV43" s="1"/>
  <c r="AU42"/>
  <c r="AU41"/>
  <c r="AU40"/>
  <c r="AU39"/>
  <c r="AU38"/>
  <c r="AU37"/>
  <c r="AU35"/>
  <c r="AV35" s="1"/>
  <c r="AU34"/>
  <c r="AU33"/>
  <c r="AU32"/>
  <c r="AV32" s="1"/>
  <c r="AU31"/>
  <c r="AU30"/>
  <c r="AU29"/>
  <c r="AU26"/>
  <c r="AU25"/>
  <c r="AV25" s="1"/>
  <c r="AU24"/>
  <c r="AU21"/>
  <c r="AU20"/>
  <c r="AU19"/>
  <c r="AU18"/>
  <c r="AV18" s="1"/>
  <c r="AU17"/>
  <c r="AV17" s="1"/>
  <c r="AU16"/>
  <c r="AU15"/>
  <c r="AU14"/>
  <c r="AV14" s="1"/>
  <c r="AU13"/>
  <c r="AU12"/>
  <c r="AU11"/>
  <c r="AV11" s="1"/>
  <c r="AU10"/>
  <c r="AV10" s="1"/>
  <c r="AV47"/>
  <c r="AV45"/>
  <c r="AV37"/>
  <c r="AV20"/>
  <c r="AV15"/>
  <c r="AV13"/>
  <c r="AV46"/>
  <c r="AV44"/>
  <c r="AV42"/>
  <c r="AV38"/>
  <c r="AV34"/>
  <c r="AV31"/>
  <c r="AV30"/>
  <c r="AV29"/>
  <c r="AV26"/>
  <c r="AV24"/>
  <c r="AV19"/>
  <c r="AV16"/>
  <c r="M64" i="4"/>
  <c r="AT46" i="3"/>
  <c r="AT47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T17"/>
  <c r="AT16"/>
  <c r="AT45"/>
  <c r="AT44"/>
  <c r="AT43"/>
  <c r="AT32"/>
  <c r="AT30"/>
  <c r="AT18"/>
  <c r="AT19"/>
  <c r="AT20"/>
  <c r="AT21"/>
  <c r="AV21" s="1"/>
  <c r="P60" i="4"/>
  <c r="P64" s="1"/>
  <c r="O60"/>
  <c r="O64" s="1"/>
  <c r="N60"/>
  <c r="N64" s="1"/>
  <c r="M60"/>
  <c r="L60"/>
  <c r="L64" s="1"/>
  <c r="K60"/>
  <c r="K64" s="1"/>
  <c r="J60"/>
  <c r="J64" s="1"/>
  <c r="I60"/>
  <c r="I64" s="1"/>
  <c r="H60"/>
  <c r="H64" s="1"/>
  <c r="P43"/>
  <c r="P47" s="1"/>
  <c r="O43"/>
  <c r="O47" s="1"/>
  <c r="N43"/>
  <c r="N47" s="1"/>
  <c r="M43"/>
  <c r="M47" s="1"/>
  <c r="L43"/>
  <c r="L47" s="1"/>
  <c r="K43"/>
  <c r="K47" s="1"/>
  <c r="J43"/>
  <c r="J47" s="1"/>
  <c r="I43"/>
  <c r="I47" s="1"/>
  <c r="H43"/>
  <c r="H47" s="1"/>
  <c r="Y48" i="3"/>
  <c r="S48"/>
  <c r="AB48"/>
  <c r="AA48"/>
  <c r="Z48"/>
  <c r="X48"/>
  <c r="W48"/>
  <c r="V48"/>
  <c r="U48"/>
  <c r="T48"/>
  <c r="R48"/>
  <c r="Q48"/>
  <c r="P48"/>
  <c r="O48"/>
  <c r="N48"/>
  <c r="M48"/>
  <c r="L48"/>
  <c r="K48"/>
  <c r="J48"/>
  <c r="I48"/>
  <c r="H48"/>
  <c r="G48"/>
  <c r="F48"/>
  <c r="E48"/>
  <c r="D48"/>
  <c r="AT40"/>
  <c r="AT14"/>
  <c r="AT13"/>
  <c r="AT42"/>
  <c r="AT41"/>
  <c r="AT39"/>
  <c r="AT38"/>
  <c r="AT37"/>
  <c r="AT35"/>
  <c r="AT34"/>
  <c r="AT33"/>
  <c r="AT31"/>
  <c r="AT29"/>
  <c r="AT26"/>
  <c r="AT25"/>
  <c r="AT24"/>
  <c r="AT15"/>
  <c r="AT12"/>
  <c r="AT11"/>
  <c r="AT10"/>
  <c r="AT9"/>
  <c r="AR49" i="5" l="1"/>
  <c r="AT9"/>
  <c r="AV39" i="3"/>
  <c r="AV41"/>
  <c r="AV12"/>
  <c r="AV40"/>
  <c r="AV33"/>
  <c r="AT49"/>
  <c r="AT48"/>
</calcChain>
</file>

<file path=xl/sharedStrings.xml><?xml version="1.0" encoding="utf-8"?>
<sst xmlns="http://schemas.openxmlformats.org/spreadsheetml/2006/main" count="1362" uniqueCount="357">
  <si>
    <t>Ash</t>
  </si>
  <si>
    <t>Akbari</t>
  </si>
  <si>
    <t xml:space="preserve">Darren </t>
  </si>
  <si>
    <t>Britton</t>
  </si>
  <si>
    <t xml:space="preserve">Jeff </t>
  </si>
  <si>
    <t>Clapham</t>
  </si>
  <si>
    <t xml:space="preserve">John </t>
  </si>
  <si>
    <t>Furnham</t>
  </si>
  <si>
    <t xml:space="preserve">Andy </t>
  </si>
  <si>
    <t xml:space="preserve">Will </t>
  </si>
  <si>
    <t>Goad</t>
  </si>
  <si>
    <t>Hirani</t>
  </si>
  <si>
    <t xml:space="preserve">Richard </t>
  </si>
  <si>
    <t>Holliday</t>
  </si>
  <si>
    <t>Hood</t>
  </si>
  <si>
    <t xml:space="preserve">Dan </t>
  </si>
  <si>
    <t>Lewis</t>
  </si>
  <si>
    <t xml:space="preserve">Steve </t>
  </si>
  <si>
    <t>O'Reilly</t>
  </si>
  <si>
    <t>Prior</t>
  </si>
  <si>
    <t xml:space="preserve">Mark </t>
  </si>
  <si>
    <t>Stephens</t>
  </si>
  <si>
    <t xml:space="preserve">Paul </t>
  </si>
  <si>
    <t xml:space="preserve">Ed </t>
  </si>
  <si>
    <t>Stewart</t>
  </si>
  <si>
    <t xml:space="preserve">Kim </t>
  </si>
  <si>
    <t>Swain</t>
  </si>
  <si>
    <t xml:space="preserve">Dave </t>
  </si>
  <si>
    <t>Thomas</t>
  </si>
  <si>
    <t>Cavaliers</t>
  </si>
  <si>
    <t>Wenvoe</t>
  </si>
  <si>
    <t>St Fagans</t>
  </si>
  <si>
    <t>40 overs</t>
  </si>
  <si>
    <t>WL</t>
  </si>
  <si>
    <t>Oppo</t>
  </si>
  <si>
    <t>Venue</t>
  </si>
  <si>
    <t>Type</t>
  </si>
  <si>
    <t>Date</t>
  </si>
  <si>
    <t>Time</t>
  </si>
  <si>
    <t>Result</t>
  </si>
  <si>
    <t>Day</t>
  </si>
  <si>
    <t>Sunday</t>
  </si>
  <si>
    <t>Pentyrch</t>
  </si>
  <si>
    <t>Barry Wands</t>
  </si>
  <si>
    <t>6pm</t>
  </si>
  <si>
    <t>a</t>
  </si>
  <si>
    <t>not paid subs</t>
  </si>
  <si>
    <t>batsman</t>
  </si>
  <si>
    <t>bowler</t>
  </si>
  <si>
    <t>keeper</t>
  </si>
  <si>
    <t>allrounder</t>
  </si>
  <si>
    <t>?</t>
  </si>
  <si>
    <t>Goff</t>
  </si>
  <si>
    <t>inj</t>
  </si>
  <si>
    <t>Gareth</t>
  </si>
  <si>
    <t>Loveridge</t>
  </si>
  <si>
    <t>Harry</t>
  </si>
  <si>
    <t>cancelled</t>
  </si>
  <si>
    <t>won</t>
  </si>
  <si>
    <t>Tesh</t>
  </si>
  <si>
    <t>Eclipse</t>
  </si>
  <si>
    <t>Barry West End</t>
  </si>
  <si>
    <t>Rogerstone</t>
  </si>
  <si>
    <t>Home/Away</t>
  </si>
  <si>
    <t>Away</t>
  </si>
  <si>
    <t>Home</t>
  </si>
  <si>
    <t>if injured</t>
  </si>
  <si>
    <t>if picked but pulled out</t>
  </si>
  <si>
    <t>Afzaal R</t>
  </si>
  <si>
    <t>Bluff</t>
  </si>
  <si>
    <t>Day G</t>
  </si>
  <si>
    <t>Mason-Wilkes</t>
  </si>
  <si>
    <t>Obee</t>
  </si>
  <si>
    <t>Owens R</t>
  </si>
  <si>
    <t>Prior J</t>
  </si>
  <si>
    <t>Stephens M</t>
  </si>
  <si>
    <t>Stephens P</t>
  </si>
  <si>
    <t>Tangney</t>
  </si>
  <si>
    <t>Thomas D</t>
  </si>
  <si>
    <t>Burke</t>
  </si>
  <si>
    <t>Edwards L</t>
  </si>
  <si>
    <t>Ellis</t>
  </si>
  <si>
    <t>Hardiman</t>
  </si>
  <si>
    <t>Hawkins H</t>
  </si>
  <si>
    <t>Kuganathan p</t>
  </si>
  <si>
    <t>Ruman</t>
  </si>
  <si>
    <t>Afzaal</t>
  </si>
  <si>
    <t>Pete</t>
  </si>
  <si>
    <t>Rob</t>
  </si>
  <si>
    <t>Owens</t>
  </si>
  <si>
    <t>Luke</t>
  </si>
  <si>
    <t>Edwards</t>
  </si>
  <si>
    <t>Ollie</t>
  </si>
  <si>
    <t>Jamie</t>
  </si>
  <si>
    <t>Hawkins (Goff)</t>
  </si>
  <si>
    <t>Saint</t>
  </si>
  <si>
    <t>Rikki</t>
  </si>
  <si>
    <t>Powling</t>
  </si>
  <si>
    <t>Powling R</t>
  </si>
  <si>
    <t>Prabs</t>
  </si>
  <si>
    <t>Mistry</t>
  </si>
  <si>
    <t>Neil</t>
  </si>
  <si>
    <t>Sudesh</t>
  </si>
  <si>
    <t>Jewson</t>
  </si>
  <si>
    <t>Tim</t>
  </si>
  <si>
    <t>Thurs</t>
  </si>
  <si>
    <t>Whitchurch</t>
  </si>
  <si>
    <t>Whitchurch Hosp</t>
  </si>
  <si>
    <t>2</t>
  </si>
  <si>
    <t>6</t>
  </si>
  <si>
    <t>CT</t>
  </si>
  <si>
    <t>Wcup</t>
  </si>
  <si>
    <t>Wed</t>
  </si>
  <si>
    <t>Sun</t>
  </si>
  <si>
    <t>1.30</t>
  </si>
  <si>
    <t>Cardiff Kamakaze</t>
  </si>
  <si>
    <t>Friend20</t>
  </si>
  <si>
    <t>Tues</t>
  </si>
  <si>
    <t>x</t>
  </si>
  <si>
    <t>Unknown</t>
  </si>
  <si>
    <t>p</t>
  </si>
  <si>
    <t>possible</t>
  </si>
  <si>
    <t>Glam Cent</t>
  </si>
  <si>
    <t>Whitchurch H</t>
  </si>
  <si>
    <t>tba</t>
  </si>
  <si>
    <t>Cetlic Hawks</t>
  </si>
  <si>
    <t>Medics</t>
  </si>
  <si>
    <t>Glenwood</t>
  </si>
  <si>
    <t>Llantwit F</t>
  </si>
  <si>
    <t>Hayes P</t>
  </si>
  <si>
    <t>Pentrych</t>
  </si>
  <si>
    <t>F20</t>
  </si>
  <si>
    <t>A</t>
  </si>
  <si>
    <t>H</t>
  </si>
  <si>
    <t>ar</t>
  </si>
  <si>
    <t>available</t>
  </si>
  <si>
    <t>selected</t>
  </si>
  <si>
    <t>not available</t>
  </si>
  <si>
    <t>requested to be reserve</t>
  </si>
  <si>
    <t>Jas</t>
  </si>
  <si>
    <t>a?</t>
  </si>
  <si>
    <t>Barry Island</t>
  </si>
  <si>
    <t>Uni Staff</t>
  </si>
  <si>
    <t>TBC</t>
  </si>
  <si>
    <t>TBA</t>
  </si>
  <si>
    <t>Crusaders Australia</t>
  </si>
  <si>
    <t>Clytha</t>
  </si>
  <si>
    <t>Llanarth</t>
  </si>
  <si>
    <t>SP</t>
  </si>
  <si>
    <t>F40</t>
  </si>
  <si>
    <t>Lisvane</t>
  </si>
  <si>
    <t>Cath School</t>
  </si>
  <si>
    <t>Cross Keys</t>
  </si>
  <si>
    <t>Whitchurch Heath</t>
  </si>
  <si>
    <t>Whit Hosp</t>
  </si>
  <si>
    <t>Wick</t>
  </si>
  <si>
    <t>Village Green</t>
  </si>
  <si>
    <t>Mon</t>
  </si>
  <si>
    <t>Dinas Powys</t>
  </si>
  <si>
    <t>Common</t>
  </si>
  <si>
    <t>Usk</t>
  </si>
  <si>
    <t>BH Mon</t>
  </si>
  <si>
    <t>Tour</t>
  </si>
  <si>
    <t>Sat</t>
  </si>
  <si>
    <t>Hayes Point</t>
  </si>
  <si>
    <t>lost</t>
  </si>
  <si>
    <t>Blackweir</t>
  </si>
  <si>
    <t>no fixture</t>
  </si>
  <si>
    <t>fathers day</t>
  </si>
  <si>
    <t>rained off</t>
  </si>
  <si>
    <t>Tues 02/05</t>
  </si>
  <si>
    <t>Pentyrch (tbc)</t>
  </si>
  <si>
    <t>League 1</t>
  </si>
  <si>
    <t>agreed rained off</t>
  </si>
  <si>
    <t>Hawks</t>
  </si>
  <si>
    <t>Trust</t>
  </si>
  <si>
    <t>CTrust 152-7 (14pts) beat Hawks 117ao (1pt) by 35 runs</t>
  </si>
  <si>
    <t>Wed 03/05</t>
  </si>
  <si>
    <t>Radyr Dads</t>
  </si>
  <si>
    <t>Cup Prelmin</t>
  </si>
  <si>
    <t>Eclipse 146 beat Radyr Dads 119</t>
  </si>
  <si>
    <t>Thurs 04/05</t>
  </si>
  <si>
    <t>Casuals</t>
  </si>
  <si>
    <t>Casuals 105-5 (10pts) beat Eclipse 103ao (5pts) by 2 runs</t>
  </si>
  <si>
    <t>Centurions</t>
  </si>
  <si>
    <t>Llantwit Fardre</t>
  </si>
  <si>
    <t>Centurions 159-5 (13pts) beat Cavs 136-7 (2pts) by 23 runs</t>
  </si>
  <si>
    <t>Wed 10/05</t>
  </si>
  <si>
    <t>League 2</t>
  </si>
  <si>
    <t>Eclipse 166-4 (12pts) beat Medics 162-5 (3pts) by 4 wkts</t>
  </si>
  <si>
    <t>Thurs 11/05</t>
  </si>
  <si>
    <t>Centurions 137-5 (12pts) beat Hawks 124-9 (3pts) by 13 runs</t>
  </si>
  <si>
    <t>Tues 16/05</t>
  </si>
  <si>
    <t>Cup 1</t>
  </si>
  <si>
    <t>to be rearranged</t>
  </si>
  <si>
    <t>Wed 17/05</t>
  </si>
  <si>
    <t>to be played 25 May</t>
  </si>
  <si>
    <t>Thurs 18/05</t>
  </si>
  <si>
    <t>Trust 153-5 beat Centurions 106ao</t>
  </si>
  <si>
    <t>to be played 31 May</t>
  </si>
  <si>
    <t>Tues 23/05</t>
  </si>
  <si>
    <t>Llandaff Fields</t>
  </si>
  <si>
    <t>League 3</t>
  </si>
  <si>
    <t>Wed 24/05</t>
  </si>
  <si>
    <t>Glenwood 170-3 (14pts) beat Eclipse 167-6 (1pt) by 7 wkts</t>
  </si>
  <si>
    <t>Thurs 25/05</t>
  </si>
  <si>
    <t>Casuals 133 lost to Cavaliers 134-4</t>
  </si>
  <si>
    <t>was League 3 replaced by cup1. L3 to be rearranged (04/07)</t>
  </si>
  <si>
    <t>Trust 174-6 (11pts) beat Centurions 164-4 (4pts) by 10 runs</t>
  </si>
  <si>
    <t>Tues 30/05</t>
  </si>
  <si>
    <t>Cathedral School</t>
  </si>
  <si>
    <t>League 4</t>
  </si>
  <si>
    <t>Medics 124ao (14pts) beat Cavaliers 93-8 (1pt) by 31 runs</t>
  </si>
  <si>
    <t>Wed 31/05</t>
  </si>
  <si>
    <t>Trust 135-6 (14pts) beat Glenwood 102ao (1pt) by 33 runs</t>
  </si>
  <si>
    <t>Eclipse 151-9 beat Hawks 108-9</t>
  </si>
  <si>
    <t>now cup 1 match</t>
  </si>
  <si>
    <t>Trust 175-1
(15pts) beat Casuals 124-6 by 51 runs</t>
  </si>
  <si>
    <t>Thurs 01/06</t>
  </si>
  <si>
    <t>Centurions 131-8 (15pts) beat Casuals 76-9 (0pts) by 55 runs</t>
  </si>
  <si>
    <t>Wed 07/06</t>
  </si>
  <si>
    <t>moved from 31 May which was rearranged cup 1 match</t>
  </si>
  <si>
    <t xml:space="preserve">rearranged cup game 1 - to be re-arranged again </t>
  </si>
  <si>
    <t>Thurs 08/06</t>
  </si>
  <si>
    <t>Cavaliers (Winner Game B)</t>
  </si>
  <si>
    <t>Cup Semi</t>
  </si>
  <si>
    <t>to be re-arranged</t>
  </si>
  <si>
    <t>Medics (Winner Game D)</t>
  </si>
  <si>
    <t>Eclipse (Winner game E)</t>
  </si>
  <si>
    <t xml:space="preserve">St Fagans </t>
  </si>
  <si>
    <t>to be re-arranged pending result from Game D</t>
  </si>
  <si>
    <t>Tues 13/06</t>
  </si>
  <si>
    <t>League 5</t>
  </si>
  <si>
    <t>Trust 112-0 (15pts) beat Medics 109-7 (0pts) by 10wkts</t>
  </si>
  <si>
    <t>Wed 14/06</t>
  </si>
  <si>
    <t>Llandaff Fields?</t>
  </si>
  <si>
    <t>Medics 145 beat Glenwood 144</t>
  </si>
  <si>
    <t>rearranged cup game 1 (if not played - coin toss)</t>
  </si>
  <si>
    <t>Thurs 15/06</t>
  </si>
  <si>
    <t>Eclipse 190-3 (15pts) beat Cavaliers 130-8 (0pts) by 60 runs</t>
  </si>
  <si>
    <t>Centurions 151-8 (15pts) beat Glenwood 100ao (0pts) by 51 runs</t>
  </si>
  <si>
    <t>Casuals 175-5 (15pts) beat Hawkd 117ao (opts) by 58runs</t>
  </si>
  <si>
    <t>Tues 20/06</t>
  </si>
  <si>
    <t xml:space="preserve">Cavaliers </t>
  </si>
  <si>
    <t xml:space="preserve">Trust </t>
  </si>
  <si>
    <t>Trust 102-3 beat Cavaliers 99-6</t>
  </si>
  <si>
    <t>League 6</t>
  </si>
  <si>
    <t>Casuals 188-4 (15pts) beat Medics 146ao (0pts) by 42 runs</t>
  </si>
  <si>
    <t xml:space="preserve">(venue changed to Blackweir 28/05) </t>
  </si>
  <si>
    <t>Wed 21/06</t>
  </si>
  <si>
    <t>Medics 152-2 beat Eclipse 151-9</t>
  </si>
  <si>
    <t>re-arranged from 08/06</t>
  </si>
  <si>
    <t>Thurs 22/06</t>
  </si>
  <si>
    <t>Glenwood 140-7 (13pts) beat Hawks 117-8 (2pts) by 23runs</t>
  </si>
  <si>
    <t>Centurions 121-9 (15pts) beat Eclipse 80ao (0pt) by 41 runs</t>
  </si>
  <si>
    <t>Tues 27/06</t>
  </si>
  <si>
    <t>League 7</t>
  </si>
  <si>
    <t>Wed 28/06</t>
  </si>
  <si>
    <t>Tues 04/07</t>
  </si>
  <si>
    <t>Rearranged League 3 fixture</t>
  </si>
  <si>
    <t>Wed 05/07</t>
  </si>
  <si>
    <t>Chartered Trust (Winner Game F)</t>
  </si>
  <si>
    <t>Medics (Winner Game G)</t>
  </si>
  <si>
    <t>Cup Final</t>
  </si>
  <si>
    <t>Shield 1</t>
  </si>
  <si>
    <t>Plate 1</t>
  </si>
  <si>
    <t>Shield 2</t>
  </si>
  <si>
    <t>Plate 2</t>
  </si>
  <si>
    <t>Shield 3</t>
  </si>
  <si>
    <t>Plate 3</t>
  </si>
  <si>
    <t>Comments</t>
  </si>
  <si>
    <t>Points</t>
  </si>
  <si>
    <t>Played</t>
  </si>
  <si>
    <t>Cancelled</t>
  </si>
  <si>
    <t>Average</t>
  </si>
  <si>
    <t>Outstanding</t>
  </si>
  <si>
    <t>Played as Cup Semi &amp; League 6</t>
  </si>
  <si>
    <t>Cup semi &amp; League 6</t>
  </si>
  <si>
    <t>Hawks 195-6 (15pts) beat Cavaliers 131-8 (0pts) by 64 runs</t>
  </si>
  <si>
    <t>game won by Medics by arrangement</t>
  </si>
  <si>
    <t>Cavaliers 149-5 (13pts) beat Casuals 132-8(2pts) by 17 runs</t>
  </si>
  <si>
    <t>Thurs 13/07</t>
  </si>
  <si>
    <t>Tues 18/07</t>
  </si>
  <si>
    <t>Tues/Wed</t>
  </si>
  <si>
    <t>Thurs 20/07</t>
  </si>
  <si>
    <t>Tues 25/07</t>
  </si>
  <si>
    <t>Thurs 27/07</t>
  </si>
  <si>
    <t>Glam Centurions</t>
  </si>
  <si>
    <t>na</t>
  </si>
  <si>
    <t>Day C</t>
  </si>
  <si>
    <t>Charlie</t>
  </si>
  <si>
    <t>Day (Goff son)</t>
  </si>
  <si>
    <t>no game</t>
  </si>
  <si>
    <t>no game not enough players</t>
  </si>
  <si>
    <t>Durnall</t>
  </si>
  <si>
    <t>Chris</t>
  </si>
  <si>
    <t>Glenwood 110-5 beat Trust 107-9 by 5 wickets</t>
  </si>
  <si>
    <t>Centurions 125-2 beat Casuals 124-4 by 8 wickets</t>
  </si>
  <si>
    <t>Hawks 136-6 tied with Cavaliers 136-6</t>
  </si>
  <si>
    <t>Eclipse 70-?? beat Medics 69ao by ??wickets</t>
  </si>
  <si>
    <t>Steve Nash</t>
  </si>
  <si>
    <t>Cavalier</t>
  </si>
  <si>
    <t>Alex Bywater</t>
  </si>
  <si>
    <t>Cavaliers 105-2 beat Eclipse 104-7 by 8 wkts</t>
  </si>
  <si>
    <t>Centurions 139-5 beat Glenwood 88ao by 51 runs</t>
  </si>
  <si>
    <t>Trust 121-5 beat Casuals 120-7 by 5 wkts</t>
  </si>
  <si>
    <t>Budleigh Salterton</t>
  </si>
  <si>
    <t>Ottermouth Ground</t>
  </si>
  <si>
    <t>Hawks win by default</t>
  </si>
  <si>
    <t>res</t>
  </si>
  <si>
    <t>Hawks 130ish beat Eclipse 100ish</t>
  </si>
  <si>
    <t>Medics 143-8 beat Cavaliers 120-3 by 23 runs</t>
  </si>
  <si>
    <t>Glenwood 90-7 beat Casuals 89-9 by 3 wkts</t>
  </si>
  <si>
    <t>Bywater</t>
  </si>
  <si>
    <t>Selected</t>
  </si>
  <si>
    <t>No Game</t>
  </si>
  <si>
    <t>abandoned</t>
  </si>
  <si>
    <t>Sun 06/05 - tbc</t>
  </si>
  <si>
    <t>20 overs</t>
  </si>
  <si>
    <t>The Common</t>
  </si>
  <si>
    <t>Dinas Powis​​</t>
  </si>
  <si>
    <t>Hawks​​​</t>
  </si>
  <si>
    <t>Shine</t>
  </si>
  <si>
    <t>Martin</t>
  </si>
  <si>
    <t>Williams</t>
  </si>
  <si>
    <t>Kyle</t>
  </si>
  <si>
    <t>Alex</t>
  </si>
  <si>
    <t>Biggs</t>
  </si>
  <si>
    <t>Steve</t>
  </si>
  <si>
    <t>Cullan</t>
  </si>
  <si>
    <t>Matt</t>
  </si>
  <si>
    <t>Goodwin</t>
  </si>
  <si>
    <t>Smalley</t>
  </si>
  <si>
    <t>Matthew</t>
  </si>
  <si>
    <t>Glenwood TBC</t>
  </si>
  <si>
    <t>??</t>
  </si>
  <si>
    <t>Cent/Boyz</t>
  </si>
  <si>
    <t>Cup2</t>
  </si>
  <si>
    <t>Real</t>
  </si>
  <si>
    <t>Sta Fagans</t>
  </si>
  <si>
    <t>Cavs</t>
  </si>
  <si>
    <t>Cath Scholl</t>
  </si>
  <si>
    <t>Cup3</t>
  </si>
  <si>
    <t>World cup final</t>
  </si>
  <si>
    <t>Willow XI</t>
  </si>
  <si>
    <t>Westbury on 7</t>
  </si>
  <si>
    <t>Whitchurch 8</t>
  </si>
  <si>
    <t>T8 Tournement</t>
  </si>
  <si>
    <t>10</t>
  </si>
  <si>
    <t>Bozy</t>
  </si>
  <si>
    <t>Llanvapley</t>
  </si>
  <si>
    <t>St Mellons</t>
  </si>
  <si>
    <t>1?</t>
  </si>
  <si>
    <t>BB Tour</t>
  </si>
  <si>
    <t>Weston</t>
  </si>
  <si>
    <t>Vyas</t>
  </si>
  <si>
    <t>Sun / BH Mon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</si>
</sst>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0" borderId="0" xfId="0" applyFont="1"/>
    <xf numFmtId="15" fontId="0" fillId="0" borderId="0" xfId="0" applyNumberFormat="1"/>
    <xf numFmtId="15" fontId="3" fillId="0" borderId="0" xfId="0" applyNumberFormat="1" applyFont="1"/>
    <xf numFmtId="49" fontId="0" fillId="0" borderId="0" xfId="0" applyNumberFormat="1"/>
    <xf numFmtId="49" fontId="3" fillId="0" borderId="0" xfId="0" applyNumberFormat="1" applyFont="1"/>
    <xf numFmtId="49" fontId="0" fillId="0" borderId="1" xfId="0" applyNumberFormat="1" applyBorder="1"/>
    <xf numFmtId="49" fontId="3" fillId="0" borderId="1" xfId="0" applyNumberFormat="1" applyFont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1" fontId="0" fillId="0" borderId="0" xfId="0" applyNumberFormat="1" applyFill="1" applyAlignment="1">
      <alignment horizontal="right"/>
    </xf>
    <xf numFmtId="1" fontId="0" fillId="0" borderId="0" xfId="0" applyNumberFormat="1"/>
    <xf numFmtId="0" fontId="0" fillId="0" borderId="0" xfId="0" applyFill="1"/>
    <xf numFmtId="15" fontId="0" fillId="0" borderId="0" xfId="0" applyNumberFormat="1" applyFill="1"/>
    <xf numFmtId="49" fontId="0" fillId="0" borderId="0" xfId="0" applyNumberFormat="1" applyFill="1"/>
    <xf numFmtId="49" fontId="0" fillId="0" borderId="1" xfId="0" applyNumberFormat="1" applyFill="1" applyBorder="1"/>
    <xf numFmtId="15" fontId="3" fillId="0" borderId="0" xfId="0" applyNumberFormat="1" applyFont="1" applyFill="1"/>
    <xf numFmtId="0" fontId="1" fillId="0" borderId="0" xfId="0" applyFont="1" applyFill="1"/>
    <xf numFmtId="0" fontId="0" fillId="5" borderId="0" xfId="0" applyFill="1"/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6" borderId="0" xfId="0" applyFont="1" applyFill="1" applyAlignment="1">
      <alignment horizontal="left" vertical="center"/>
    </xf>
    <xf numFmtId="0" fontId="0" fillId="6" borderId="0" xfId="0" applyFill="1"/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Fill="1"/>
    <xf numFmtId="0" fontId="3" fillId="0" borderId="0" xfId="0" applyFont="1" applyFill="1"/>
    <xf numFmtId="49" fontId="1" fillId="0" borderId="0" xfId="0" applyNumberFormat="1" applyFont="1" applyFill="1" applyBorder="1"/>
    <xf numFmtId="0" fontId="1" fillId="8" borderId="0" xfId="0" applyFont="1" applyFill="1"/>
    <xf numFmtId="0" fontId="0" fillId="8" borderId="0" xfId="0" applyFill="1"/>
    <xf numFmtId="0" fontId="1" fillId="9" borderId="0" xfId="0" applyFont="1" applyFill="1"/>
    <xf numFmtId="0" fontId="1" fillId="10" borderId="0" xfId="0" applyFont="1" applyFill="1"/>
    <xf numFmtId="49" fontId="3" fillId="0" borderId="0" xfId="0" applyNumberFormat="1" applyFont="1" applyFill="1"/>
    <xf numFmtId="0" fontId="3" fillId="7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Fill="1" applyAlignment="1">
      <alignment horizontal="center" vertical="top"/>
    </xf>
    <xf numFmtId="1" fontId="3" fillId="0" borderId="0" xfId="0" applyNumberFormat="1" applyFont="1" applyFill="1" applyAlignment="1">
      <alignment horizontal="center" vertical="top"/>
    </xf>
    <xf numFmtId="1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1" fontId="0" fillId="0" borderId="0" xfId="0" applyNumberFormat="1" applyAlignment="1">
      <alignment horizontal="center"/>
    </xf>
    <xf numFmtId="0" fontId="1" fillId="7" borderId="0" xfId="0" applyFont="1" applyFill="1"/>
    <xf numFmtId="14" fontId="0" fillId="0" borderId="0" xfId="0" applyNumberFormat="1"/>
    <xf numFmtId="0" fontId="0" fillId="7" borderId="0" xfId="0" applyFill="1"/>
    <xf numFmtId="1" fontId="0" fillId="10" borderId="0" xfId="0" applyNumberFormat="1" applyFill="1" applyAlignment="1">
      <alignment horizontal="center" vertical="top"/>
    </xf>
    <xf numFmtId="0" fontId="0" fillId="10" borderId="0" xfId="0" applyNumberFormat="1" applyFill="1" applyAlignment="1">
      <alignment horizontal="center" vertical="top"/>
    </xf>
    <xf numFmtId="1" fontId="3" fillId="10" borderId="0" xfId="0" applyNumberFormat="1" applyFont="1" applyFill="1" applyAlignment="1">
      <alignment horizontal="center" vertical="top"/>
    </xf>
    <xf numFmtId="1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 vertical="top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" fontId="3" fillId="11" borderId="0" xfId="0" applyNumberFormat="1" applyFont="1" applyFill="1" applyAlignment="1">
      <alignment horizontal="center" vertical="top"/>
    </xf>
    <xf numFmtId="0" fontId="3" fillId="11" borderId="0" xfId="0" applyFont="1" applyFill="1" applyAlignment="1">
      <alignment horizontal="center" vertical="top"/>
    </xf>
    <xf numFmtId="0" fontId="4" fillId="0" borderId="0" xfId="0" applyFont="1"/>
    <xf numFmtId="49" fontId="4" fillId="0" borderId="0" xfId="0" applyNumberFormat="1" applyFont="1" applyFill="1" applyBorder="1"/>
    <xf numFmtId="0" fontId="4" fillId="0" borderId="0" xfId="0" applyFont="1" applyFill="1"/>
    <xf numFmtId="0" fontId="1" fillId="12" borderId="0" xfId="0" applyFont="1" applyFill="1"/>
    <xf numFmtId="0" fontId="3" fillId="13" borderId="0" xfId="0" applyFont="1" applyFill="1" applyAlignment="1">
      <alignment horizontal="left" vertical="center"/>
    </xf>
    <xf numFmtId="15" fontId="3" fillId="13" borderId="0" xfId="0" applyNumberFormat="1" applyFont="1" applyFill="1"/>
    <xf numFmtId="15" fontId="0" fillId="13" borderId="0" xfId="0" applyNumberFormat="1" applyFill="1"/>
    <xf numFmtId="49" fontId="3" fillId="13" borderId="0" xfId="0" applyNumberFormat="1" applyFont="1" applyFill="1"/>
    <xf numFmtId="49" fontId="0" fillId="13" borderId="1" xfId="0" applyNumberFormat="1" applyFill="1" applyBorder="1"/>
    <xf numFmtId="1" fontId="0" fillId="13" borderId="0" xfId="0" applyNumberFormat="1" applyFill="1" applyAlignment="1">
      <alignment horizontal="center" vertical="top"/>
    </xf>
    <xf numFmtId="0" fontId="0" fillId="13" borderId="0" xfId="0" applyFill="1" applyAlignment="1">
      <alignment horizontal="center" vertical="top"/>
    </xf>
    <xf numFmtId="1" fontId="0" fillId="13" borderId="0" xfId="0" applyNumberFormat="1" applyFill="1" applyAlignment="1">
      <alignment horizontal="center"/>
    </xf>
    <xf numFmtId="0" fontId="3" fillId="13" borderId="0" xfId="0" applyFont="1" applyFill="1"/>
    <xf numFmtId="49" fontId="0" fillId="13" borderId="0" xfId="0" applyNumberFormat="1" applyFill="1"/>
    <xf numFmtId="0" fontId="0" fillId="0" borderId="0" xfId="0" applyAlignment="1">
      <alignment vertical="top" wrapText="1"/>
    </xf>
    <xf numFmtId="0" fontId="0" fillId="14" borderId="0" xfId="0" applyFill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14" borderId="0" xfId="0" applyFill="1"/>
    <xf numFmtId="0" fontId="0" fillId="14" borderId="0" xfId="0" applyFill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14" borderId="2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7" xfId="0" applyBorder="1"/>
    <xf numFmtId="0" fontId="0" fillId="0" borderId="7" xfId="0" applyBorder="1" applyAlignment="1">
      <alignment vertical="top" wrapText="1"/>
    </xf>
    <xf numFmtId="0" fontId="0" fillId="0" borderId="8" xfId="0" applyBorder="1"/>
    <xf numFmtId="0" fontId="0" fillId="0" borderId="8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2" fontId="0" fillId="0" borderId="5" xfId="0" applyNumberFormat="1" applyFill="1" applyBorder="1" applyAlignment="1">
      <alignment horizontal="center" vertical="top"/>
    </xf>
    <xf numFmtId="2" fontId="0" fillId="0" borderId="1" xfId="0" applyNumberFormat="1" applyFill="1" applyBorder="1" applyAlignment="1">
      <alignment horizontal="center" vertical="top"/>
    </xf>
    <xf numFmtId="0" fontId="3" fillId="15" borderId="0" xfId="0" applyFont="1" applyFill="1" applyAlignment="1">
      <alignment horizontal="left" vertical="center"/>
    </xf>
    <xf numFmtId="15" fontId="0" fillId="15" borderId="0" xfId="0" applyNumberFormat="1" applyFill="1"/>
    <xf numFmtId="49" fontId="0" fillId="15" borderId="0" xfId="0" applyNumberFormat="1" applyFill="1"/>
    <xf numFmtId="49" fontId="0" fillId="15" borderId="1" xfId="0" applyNumberFormat="1" applyFill="1" applyBorder="1"/>
    <xf numFmtId="1" fontId="0" fillId="15" borderId="0" xfId="0" applyNumberFormat="1" applyFill="1" applyAlignment="1">
      <alignment horizontal="center" vertical="top"/>
    </xf>
    <xf numFmtId="0" fontId="0" fillId="15" borderId="0" xfId="0" applyFill="1" applyAlignment="1">
      <alignment horizontal="center" vertical="top"/>
    </xf>
    <xf numFmtId="1" fontId="0" fillId="15" borderId="0" xfId="0" applyNumberFormat="1" applyFill="1" applyAlignment="1">
      <alignment horizontal="center"/>
    </xf>
    <xf numFmtId="0" fontId="3" fillId="15" borderId="0" xfId="0" applyFont="1" applyFill="1"/>
    <xf numFmtId="15" fontId="3" fillId="15" borderId="0" xfId="0" applyNumberFormat="1" applyFont="1" applyFill="1"/>
    <xf numFmtId="0" fontId="0" fillId="15" borderId="0" xfId="0" applyFill="1" applyAlignment="1">
      <alignment horizontal="center"/>
    </xf>
    <xf numFmtId="0" fontId="0" fillId="0" borderId="0" xfId="0" applyAlignment="1">
      <alignment vertical="top"/>
    </xf>
    <xf numFmtId="0" fontId="0" fillId="16" borderId="3" xfId="0" applyFill="1" applyBorder="1" applyAlignment="1">
      <alignment horizontal="center" vertical="top"/>
    </xf>
    <xf numFmtId="0" fontId="0" fillId="11" borderId="3" xfId="0" applyFill="1" applyBorder="1" applyAlignment="1">
      <alignment horizontal="center" vertical="top"/>
    </xf>
    <xf numFmtId="0" fontId="1" fillId="0" borderId="10" xfId="0" applyFont="1" applyBorder="1"/>
    <xf numFmtId="0" fontId="1" fillId="0" borderId="10" xfId="0" applyFont="1" applyFill="1" applyBorder="1"/>
    <xf numFmtId="0" fontId="0" fillId="0" borderId="10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13" borderId="10" xfId="0" applyFill="1" applyBorder="1" applyAlignment="1">
      <alignment horizontal="center" vertical="top"/>
    </xf>
    <xf numFmtId="0" fontId="0" fillId="15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9" fontId="3" fillId="0" borderId="1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/>
    <xf numFmtId="49" fontId="0" fillId="17" borderId="0" xfId="0" applyNumberFormat="1" applyFill="1"/>
    <xf numFmtId="1" fontId="0" fillId="17" borderId="0" xfId="0" applyNumberFormat="1" applyFill="1"/>
    <xf numFmtId="0" fontId="0" fillId="17" borderId="0" xfId="0" applyFill="1"/>
    <xf numFmtId="1" fontId="0" fillId="17" borderId="10" xfId="0" applyNumberFormat="1" applyFill="1" applyBorder="1"/>
    <xf numFmtId="49" fontId="0" fillId="18" borderId="0" xfId="0" applyNumberFormat="1" applyFill="1"/>
    <xf numFmtId="0" fontId="0" fillId="18" borderId="0" xfId="0" applyFill="1"/>
    <xf numFmtId="1" fontId="0" fillId="18" borderId="0" xfId="0" applyNumberFormat="1" applyFill="1"/>
    <xf numFmtId="1" fontId="0" fillId="18" borderId="10" xfId="0" applyNumberFormat="1" applyFill="1" applyBorder="1"/>
    <xf numFmtId="49" fontId="0" fillId="17" borderId="10" xfId="0" applyNumberFormat="1" applyFill="1" applyBorder="1"/>
    <xf numFmtId="49" fontId="3" fillId="0" borderId="10" xfId="0" applyNumberFormat="1" applyFont="1" applyBorder="1"/>
    <xf numFmtId="49" fontId="3" fillId="18" borderId="10" xfId="0" applyNumberFormat="1" applyFont="1" applyFill="1" applyBorder="1"/>
    <xf numFmtId="0" fontId="1" fillId="0" borderId="0" xfId="0" applyFont="1" applyBorder="1"/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13" borderId="0" xfId="0" applyFill="1" applyBorder="1" applyAlignment="1">
      <alignment horizontal="center" vertical="top"/>
    </xf>
    <xf numFmtId="0" fontId="0" fillId="15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0" fillId="17" borderId="0" xfId="0" applyNumberFormat="1" applyFill="1" applyBorder="1"/>
    <xf numFmtId="0" fontId="0" fillId="0" borderId="0" xfId="0" applyBorder="1"/>
    <xf numFmtId="49" fontId="3" fillId="15" borderId="0" xfId="0" applyNumberFormat="1" applyFont="1" applyFill="1"/>
    <xf numFmtId="49" fontId="3" fillId="15" borderId="1" xfId="0" applyNumberFormat="1" applyFont="1" applyFill="1" applyBorder="1"/>
    <xf numFmtId="0" fontId="0" fillId="15" borderId="0" xfId="0" applyNumberFormat="1" applyFill="1" applyAlignment="1">
      <alignment horizontal="center" vertical="top"/>
    </xf>
    <xf numFmtId="1" fontId="3" fillId="15" borderId="0" xfId="0" applyNumberFormat="1" applyFont="1" applyFill="1" applyAlignment="1">
      <alignment horizontal="center" vertical="top"/>
    </xf>
    <xf numFmtId="0" fontId="0" fillId="11" borderId="0" xfId="0" applyFill="1"/>
    <xf numFmtId="0" fontId="1" fillId="11" borderId="0" xfId="0" applyFont="1" applyFill="1"/>
    <xf numFmtId="0" fontId="1" fillId="11" borderId="0" xfId="0" applyFont="1" applyFill="1" applyBorder="1"/>
    <xf numFmtId="0" fontId="5" fillId="0" borderId="0" xfId="0" applyFont="1" applyAlignment="1">
      <alignment vertical="center"/>
    </xf>
    <xf numFmtId="0" fontId="5" fillId="15" borderId="0" xfId="0" applyFont="1" applyFill="1" applyAlignment="1">
      <alignment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6"/>
  <sheetViews>
    <sheetView workbookViewId="0">
      <pane xSplit="1" topLeftCell="B1" activePane="topRight" state="frozen"/>
      <selection activeCell="A7" sqref="A7"/>
      <selection pane="topRight" sqref="A1:XFD1048576"/>
    </sheetView>
  </sheetViews>
  <sheetFormatPr defaultRowHeight="12.75"/>
  <cols>
    <col min="1" max="1" width="10.140625" bestFit="1" customWidth="1"/>
    <col min="2" max="2" width="18" customWidth="1"/>
    <col min="3" max="3" width="10.7109375" customWidth="1"/>
    <col min="4" max="6" width="11.85546875" customWidth="1"/>
    <col min="7" max="7" width="9.7109375" style="13" customWidth="1"/>
    <col min="8" max="11" width="9.7109375" customWidth="1"/>
    <col min="12" max="12" width="13" customWidth="1"/>
    <col min="13" max="18" width="9.7109375" customWidth="1"/>
    <col min="19" max="19" width="9.140625" style="26" customWidth="1"/>
    <col min="20" max="20" width="9.7109375" customWidth="1"/>
    <col min="21" max="23" width="9.140625" customWidth="1"/>
    <col min="24" max="24" width="12.28515625" style="13" customWidth="1"/>
    <col min="25" max="25" width="9.140625" style="26" customWidth="1"/>
    <col min="26" max="28" width="9.140625" customWidth="1"/>
    <col min="29" max="31" width="9.140625" style="13" customWidth="1"/>
    <col min="32" max="34" width="9.140625" customWidth="1"/>
    <col min="35" max="38" width="9.42578125" style="13" customWidth="1"/>
    <col min="39" max="39" width="9.42578125" customWidth="1"/>
    <col min="40" max="40" width="9.42578125" style="13" bestFit="1" customWidth="1"/>
    <col min="41" max="43" width="9.42578125" bestFit="1" customWidth="1"/>
    <col min="44" max="44" width="9.42578125" style="13" bestFit="1" customWidth="1"/>
    <col min="45" max="45" width="9.42578125" bestFit="1" customWidth="1"/>
  </cols>
  <sheetData>
    <row r="1" spans="1:48">
      <c r="A1" s="50">
        <v>42988</v>
      </c>
      <c r="B1" t="s">
        <v>34</v>
      </c>
      <c r="D1" s="20" t="s">
        <v>60</v>
      </c>
      <c r="E1" s="21" t="s">
        <v>106</v>
      </c>
      <c r="F1" s="27" t="s">
        <v>110</v>
      </c>
      <c r="G1" s="22" t="s">
        <v>62</v>
      </c>
      <c r="H1" s="27" t="s">
        <v>29</v>
      </c>
      <c r="I1" s="1" t="s">
        <v>29</v>
      </c>
      <c r="J1" s="23" t="s">
        <v>115</v>
      </c>
      <c r="K1" s="21" t="s">
        <v>29</v>
      </c>
      <c r="L1" s="23" t="s">
        <v>61</v>
      </c>
      <c r="M1" s="21" t="s">
        <v>122</v>
      </c>
      <c r="N1" s="23" t="s">
        <v>43</v>
      </c>
      <c r="O1" s="20" t="s">
        <v>123</v>
      </c>
      <c r="P1" s="65" t="s">
        <v>124</v>
      </c>
      <c r="Q1" s="23" t="s">
        <v>42</v>
      </c>
      <c r="R1" s="21" t="s">
        <v>125</v>
      </c>
      <c r="S1" s="65" t="s">
        <v>167</v>
      </c>
      <c r="T1" s="21" t="s">
        <v>126</v>
      </c>
      <c r="U1" s="65" t="s">
        <v>124</v>
      </c>
      <c r="V1" s="65" t="s">
        <v>124</v>
      </c>
      <c r="W1" s="21" t="s">
        <v>127</v>
      </c>
      <c r="X1" s="20" t="s">
        <v>61</v>
      </c>
      <c r="Y1" s="20" t="s">
        <v>29</v>
      </c>
      <c r="Z1" s="20" t="s">
        <v>142</v>
      </c>
      <c r="AA1" s="96" t="s">
        <v>144</v>
      </c>
      <c r="AB1" s="20" t="s">
        <v>145</v>
      </c>
      <c r="AC1" s="20" t="s">
        <v>287</v>
      </c>
      <c r="AD1" s="20" t="s">
        <v>146</v>
      </c>
      <c r="AE1" s="20" t="s">
        <v>175</v>
      </c>
      <c r="AF1" s="96" t="s">
        <v>144</v>
      </c>
      <c r="AG1" s="20" t="s">
        <v>127</v>
      </c>
      <c r="AH1" s="20" t="s">
        <v>150</v>
      </c>
      <c r="AI1" s="20" t="s">
        <v>29</v>
      </c>
      <c r="AJ1" s="20" t="s">
        <v>152</v>
      </c>
      <c r="AK1" s="20" t="s">
        <v>153</v>
      </c>
      <c r="AL1" s="20" t="s">
        <v>155</v>
      </c>
      <c r="AM1" s="20" t="s">
        <v>60</v>
      </c>
      <c r="AN1" s="20" t="s">
        <v>158</v>
      </c>
      <c r="AO1" s="20" t="s">
        <v>160</v>
      </c>
      <c r="AP1" s="20" t="s">
        <v>162</v>
      </c>
      <c r="AQ1" s="20" t="s">
        <v>306</v>
      </c>
      <c r="AR1" s="20" t="s">
        <v>43</v>
      </c>
    </row>
    <row r="2" spans="1:48">
      <c r="B2" t="s">
        <v>35</v>
      </c>
      <c r="D2" s="20" t="s">
        <v>31</v>
      </c>
      <c r="E2" s="27" t="s">
        <v>107</v>
      </c>
      <c r="F2" s="27" t="s">
        <v>30</v>
      </c>
      <c r="G2" s="30" t="s">
        <v>62</v>
      </c>
      <c r="H2" s="27" t="s">
        <v>30</v>
      </c>
      <c r="I2" s="21" t="s">
        <v>30</v>
      </c>
      <c r="J2" s="23" t="s">
        <v>30</v>
      </c>
      <c r="K2" s="21" t="s">
        <v>30</v>
      </c>
      <c r="L2" s="1" t="s">
        <v>30</v>
      </c>
      <c r="M2" s="21" t="s">
        <v>128</v>
      </c>
      <c r="N2" s="21" t="s">
        <v>129</v>
      </c>
      <c r="O2" s="21" t="s">
        <v>107</v>
      </c>
      <c r="P2" s="65" t="s">
        <v>30</v>
      </c>
      <c r="Q2" s="21" t="s">
        <v>130</v>
      </c>
      <c r="R2" s="21" t="s">
        <v>30</v>
      </c>
      <c r="S2" s="73" t="s">
        <v>168</v>
      </c>
      <c r="T2" s="21" t="s">
        <v>166</v>
      </c>
      <c r="U2" s="73"/>
      <c r="V2" s="73"/>
      <c r="W2" s="21" t="s">
        <v>30</v>
      </c>
      <c r="X2" s="20" t="s">
        <v>141</v>
      </c>
      <c r="Y2" s="20" t="s">
        <v>151</v>
      </c>
      <c r="Z2" s="20" t="s">
        <v>143</v>
      </c>
      <c r="AA2" s="96" t="s">
        <v>144</v>
      </c>
      <c r="AB2" s="20" t="s">
        <v>30</v>
      </c>
      <c r="AC2" s="20" t="s">
        <v>30</v>
      </c>
      <c r="AD2" s="20" t="s">
        <v>147</v>
      </c>
      <c r="AE2" s="20" t="s">
        <v>31</v>
      </c>
      <c r="AF2" s="103"/>
      <c r="AG2" s="20" t="s">
        <v>30</v>
      </c>
      <c r="AH2" s="27" t="s">
        <v>150</v>
      </c>
      <c r="AI2" s="30" t="s">
        <v>151</v>
      </c>
      <c r="AJ2" s="20" t="s">
        <v>152</v>
      </c>
      <c r="AK2" s="30" t="s">
        <v>154</v>
      </c>
      <c r="AL2" s="30" t="s">
        <v>156</v>
      </c>
      <c r="AM2" s="30" t="s">
        <v>30</v>
      </c>
      <c r="AN2" s="30" t="s">
        <v>159</v>
      </c>
      <c r="AO2" s="30" t="s">
        <v>160</v>
      </c>
      <c r="AP2" s="1"/>
      <c r="AQ2" s="27" t="s">
        <v>307</v>
      </c>
      <c r="AR2" s="30" t="s">
        <v>164</v>
      </c>
    </row>
    <row r="3" spans="1:48" s="2" customFormat="1">
      <c r="B3" s="2" t="s">
        <v>36</v>
      </c>
      <c r="D3" s="3" t="s">
        <v>33</v>
      </c>
      <c r="E3" s="3" t="s">
        <v>32</v>
      </c>
      <c r="F3" s="3" t="s">
        <v>33</v>
      </c>
      <c r="G3" s="17" t="s">
        <v>32</v>
      </c>
      <c r="H3" s="3" t="s">
        <v>111</v>
      </c>
      <c r="I3" s="3" t="s">
        <v>149</v>
      </c>
      <c r="J3" s="3" t="s">
        <v>116</v>
      </c>
      <c r="K3" s="3" t="s">
        <v>111</v>
      </c>
      <c r="L3" s="3" t="s">
        <v>149</v>
      </c>
      <c r="M3" s="3" t="s">
        <v>33</v>
      </c>
      <c r="N3" s="3" t="s">
        <v>149</v>
      </c>
      <c r="O3" s="3" t="s">
        <v>131</v>
      </c>
      <c r="P3" s="66" t="s">
        <v>111</v>
      </c>
      <c r="Q3" s="3" t="s">
        <v>149</v>
      </c>
      <c r="R3" s="3" t="s">
        <v>33</v>
      </c>
      <c r="S3" s="66"/>
      <c r="T3" s="3" t="s">
        <v>33</v>
      </c>
      <c r="U3" s="66"/>
      <c r="V3" s="66" t="s">
        <v>149</v>
      </c>
      <c r="W3" s="3" t="s">
        <v>33</v>
      </c>
      <c r="X3" s="14" t="s">
        <v>149</v>
      </c>
      <c r="Y3" s="3" t="s">
        <v>33</v>
      </c>
      <c r="Z3" s="3" t="s">
        <v>131</v>
      </c>
      <c r="AA3" s="97" t="s">
        <v>149</v>
      </c>
      <c r="AB3" s="2" t="s">
        <v>131</v>
      </c>
      <c r="AC3" s="17" t="s">
        <v>148</v>
      </c>
      <c r="AD3" s="14" t="s">
        <v>149</v>
      </c>
      <c r="AE3" s="14" t="s">
        <v>148</v>
      </c>
      <c r="AF3" s="104" t="s">
        <v>149</v>
      </c>
      <c r="AG3" s="2" t="s">
        <v>148</v>
      </c>
      <c r="AH3" s="2" t="s">
        <v>149</v>
      </c>
      <c r="AI3" s="14" t="s">
        <v>131</v>
      </c>
      <c r="AJ3" s="17" t="s">
        <v>149</v>
      </c>
      <c r="AK3" s="14" t="s">
        <v>131</v>
      </c>
      <c r="AL3" s="14" t="s">
        <v>149</v>
      </c>
      <c r="AM3" s="3" t="s">
        <v>131</v>
      </c>
      <c r="AN3" s="14" t="s">
        <v>149</v>
      </c>
      <c r="AO3" s="2" t="s">
        <v>149</v>
      </c>
      <c r="AP3" s="3" t="s">
        <v>149</v>
      </c>
      <c r="AQ3" s="2" t="s">
        <v>149</v>
      </c>
      <c r="AR3" s="14" t="s">
        <v>149</v>
      </c>
    </row>
    <row r="4" spans="1:48" s="2" customFormat="1">
      <c r="B4" s="2" t="s">
        <v>37</v>
      </c>
      <c r="D4" s="3">
        <v>42859</v>
      </c>
      <c r="E4" s="3">
        <v>42862</v>
      </c>
      <c r="F4" s="3">
        <v>42866</v>
      </c>
      <c r="G4" s="14">
        <v>42869</v>
      </c>
      <c r="H4" s="2">
        <v>42872</v>
      </c>
      <c r="I4" s="2">
        <v>42876</v>
      </c>
      <c r="J4" s="2">
        <v>42878</v>
      </c>
      <c r="K4" s="2">
        <v>42880</v>
      </c>
      <c r="L4" s="2">
        <v>42883</v>
      </c>
      <c r="M4" s="2">
        <v>42887</v>
      </c>
      <c r="N4" s="2">
        <v>42890</v>
      </c>
      <c r="O4" s="2">
        <v>42893</v>
      </c>
      <c r="P4" s="67">
        <v>42894</v>
      </c>
      <c r="Q4" s="2">
        <v>42897</v>
      </c>
      <c r="R4" s="2">
        <v>42901</v>
      </c>
      <c r="S4" s="67">
        <v>42904</v>
      </c>
      <c r="T4" s="2">
        <v>42906</v>
      </c>
      <c r="U4" s="67">
        <v>42908</v>
      </c>
      <c r="V4" s="67">
        <v>42911</v>
      </c>
      <c r="W4" s="2">
        <v>42914</v>
      </c>
      <c r="X4" s="14">
        <v>42918</v>
      </c>
      <c r="Y4" s="2">
        <v>42920</v>
      </c>
      <c r="Z4" s="2">
        <v>42922</v>
      </c>
      <c r="AA4" s="97">
        <v>42925</v>
      </c>
      <c r="AB4" s="2">
        <v>42927</v>
      </c>
      <c r="AC4" s="14">
        <v>42929</v>
      </c>
      <c r="AD4" s="14">
        <v>42932</v>
      </c>
      <c r="AE4" s="14">
        <v>42936</v>
      </c>
      <c r="AF4" s="97">
        <v>42939</v>
      </c>
      <c r="AG4" s="2">
        <v>42941</v>
      </c>
      <c r="AH4" s="2">
        <v>42946</v>
      </c>
      <c r="AI4" s="14">
        <v>42950</v>
      </c>
      <c r="AJ4" s="14">
        <v>42953</v>
      </c>
      <c r="AK4" s="14">
        <v>42956</v>
      </c>
      <c r="AL4" s="14">
        <v>42960</v>
      </c>
      <c r="AM4" s="2">
        <v>42961</v>
      </c>
      <c r="AN4" s="14">
        <v>42967</v>
      </c>
      <c r="AO4" s="2">
        <v>42975</v>
      </c>
      <c r="AP4" s="2">
        <v>42980</v>
      </c>
      <c r="AQ4" s="2">
        <v>42981</v>
      </c>
      <c r="AR4" s="14">
        <v>42988</v>
      </c>
    </row>
    <row r="5" spans="1:48" s="2" customFormat="1">
      <c r="B5" s="2" t="s">
        <v>40</v>
      </c>
      <c r="D5" s="3" t="s">
        <v>105</v>
      </c>
      <c r="E5" s="3" t="s">
        <v>41</v>
      </c>
      <c r="F5" s="3" t="s">
        <v>105</v>
      </c>
      <c r="G5" s="17" t="s">
        <v>41</v>
      </c>
      <c r="H5" s="3" t="s">
        <v>112</v>
      </c>
      <c r="I5" s="3" t="s">
        <v>113</v>
      </c>
      <c r="J5" s="3" t="s">
        <v>117</v>
      </c>
      <c r="K5" s="3" t="s">
        <v>105</v>
      </c>
      <c r="L5" s="3" t="s">
        <v>113</v>
      </c>
      <c r="M5" s="3" t="s">
        <v>105</v>
      </c>
      <c r="N5" s="3" t="s">
        <v>113</v>
      </c>
      <c r="O5" s="3" t="s">
        <v>112</v>
      </c>
      <c r="P5" s="66" t="s">
        <v>105</v>
      </c>
      <c r="Q5" s="3" t="s">
        <v>113</v>
      </c>
      <c r="R5" s="3" t="s">
        <v>105</v>
      </c>
      <c r="S5" s="66" t="s">
        <v>113</v>
      </c>
      <c r="T5" s="3" t="s">
        <v>117</v>
      </c>
      <c r="U5" s="66" t="s">
        <v>105</v>
      </c>
      <c r="V5" s="66" t="s">
        <v>113</v>
      </c>
      <c r="W5" s="3" t="s">
        <v>112</v>
      </c>
      <c r="X5" s="14" t="s">
        <v>113</v>
      </c>
      <c r="Y5" s="3" t="s">
        <v>117</v>
      </c>
      <c r="Z5" s="3" t="s">
        <v>105</v>
      </c>
      <c r="AA5" s="97" t="s">
        <v>113</v>
      </c>
      <c r="AB5" s="2" t="s">
        <v>117</v>
      </c>
      <c r="AC5" s="17" t="s">
        <v>105</v>
      </c>
      <c r="AD5" s="14" t="s">
        <v>113</v>
      </c>
      <c r="AE5" s="14" t="s">
        <v>105</v>
      </c>
      <c r="AF5" s="104" t="s">
        <v>113</v>
      </c>
      <c r="AG5" s="2" t="s">
        <v>117</v>
      </c>
      <c r="AH5" s="2" t="s">
        <v>113</v>
      </c>
      <c r="AI5" s="14" t="s">
        <v>105</v>
      </c>
      <c r="AJ5" s="17" t="s">
        <v>113</v>
      </c>
      <c r="AK5" s="14" t="s">
        <v>112</v>
      </c>
      <c r="AL5" s="14" t="s">
        <v>113</v>
      </c>
      <c r="AM5" s="3" t="s">
        <v>157</v>
      </c>
      <c r="AN5" s="14" t="s">
        <v>113</v>
      </c>
      <c r="AO5" s="2" t="s">
        <v>161</v>
      </c>
      <c r="AP5" s="3" t="s">
        <v>163</v>
      </c>
      <c r="AQ5" s="2" t="s">
        <v>113</v>
      </c>
      <c r="AR5" s="14" t="s">
        <v>113</v>
      </c>
    </row>
    <row r="6" spans="1:48" s="4" customFormat="1">
      <c r="B6" s="4" t="s">
        <v>38</v>
      </c>
      <c r="D6" s="5" t="s">
        <v>109</v>
      </c>
      <c r="E6" s="5" t="s">
        <v>108</v>
      </c>
      <c r="F6" s="5" t="s">
        <v>109</v>
      </c>
      <c r="G6" s="36" t="s">
        <v>108</v>
      </c>
      <c r="H6" s="5" t="s">
        <v>109</v>
      </c>
      <c r="I6" s="5" t="s">
        <v>114</v>
      </c>
      <c r="J6" s="4" t="s">
        <v>44</v>
      </c>
      <c r="K6" s="5" t="s">
        <v>109</v>
      </c>
      <c r="L6" s="5" t="s">
        <v>108</v>
      </c>
      <c r="M6" s="5" t="s">
        <v>109</v>
      </c>
      <c r="N6" s="5" t="s">
        <v>108</v>
      </c>
      <c r="O6" s="5" t="s">
        <v>109</v>
      </c>
      <c r="P6" s="68" t="s">
        <v>109</v>
      </c>
      <c r="Q6" s="5" t="s">
        <v>108</v>
      </c>
      <c r="R6" s="5" t="s">
        <v>109</v>
      </c>
      <c r="S6" s="68"/>
      <c r="T6" s="5" t="s">
        <v>109</v>
      </c>
      <c r="U6" s="68" t="s">
        <v>109</v>
      </c>
      <c r="V6" s="68" t="s">
        <v>108</v>
      </c>
      <c r="W6" s="5" t="s">
        <v>109</v>
      </c>
      <c r="X6" s="15" t="s">
        <v>108</v>
      </c>
      <c r="Y6" s="4" t="s">
        <v>109</v>
      </c>
      <c r="Z6" s="4" t="s">
        <v>109</v>
      </c>
      <c r="AA6" s="98" t="s">
        <v>108</v>
      </c>
      <c r="AB6" s="4" t="s">
        <v>109</v>
      </c>
      <c r="AC6" s="15" t="s">
        <v>109</v>
      </c>
      <c r="AD6" s="15" t="s">
        <v>108</v>
      </c>
      <c r="AE6" s="15" t="s">
        <v>109</v>
      </c>
      <c r="AF6" s="98" t="s">
        <v>108</v>
      </c>
      <c r="AG6" s="4" t="s">
        <v>109</v>
      </c>
      <c r="AH6" s="4" t="s">
        <v>108</v>
      </c>
      <c r="AI6" s="15" t="s">
        <v>109</v>
      </c>
      <c r="AJ6" s="15" t="s">
        <v>108</v>
      </c>
      <c r="AK6" s="15" t="s">
        <v>109</v>
      </c>
      <c r="AL6" s="15" t="s">
        <v>108</v>
      </c>
      <c r="AM6" s="4" t="s">
        <v>109</v>
      </c>
      <c r="AN6" s="15" t="s">
        <v>108</v>
      </c>
      <c r="AO6" s="4" t="s">
        <v>108</v>
      </c>
      <c r="AP6" s="4" t="s">
        <v>108</v>
      </c>
      <c r="AQ6" s="4" t="s">
        <v>108</v>
      </c>
      <c r="AR6" s="15" t="s">
        <v>108</v>
      </c>
    </row>
    <row r="7" spans="1:48" s="4" customFormat="1">
      <c r="B7" s="4" t="s">
        <v>63</v>
      </c>
      <c r="D7" s="5" t="s">
        <v>64</v>
      </c>
      <c r="E7" s="5" t="s">
        <v>64</v>
      </c>
      <c r="F7" s="5" t="s">
        <v>65</v>
      </c>
      <c r="G7" s="36" t="s">
        <v>64</v>
      </c>
      <c r="H7" s="5" t="s">
        <v>65</v>
      </c>
      <c r="I7" s="5" t="s">
        <v>65</v>
      </c>
      <c r="J7" s="15" t="s">
        <v>65</v>
      </c>
      <c r="K7" s="5" t="s">
        <v>65</v>
      </c>
      <c r="L7" s="15" t="s">
        <v>65</v>
      </c>
      <c r="M7" s="5" t="s">
        <v>132</v>
      </c>
      <c r="N7" s="5" t="s">
        <v>132</v>
      </c>
      <c r="O7" s="36" t="s">
        <v>132</v>
      </c>
      <c r="P7" s="68" t="s">
        <v>133</v>
      </c>
      <c r="Q7" s="5" t="s">
        <v>132</v>
      </c>
      <c r="R7" s="5" t="s">
        <v>133</v>
      </c>
      <c r="S7" s="74"/>
      <c r="T7" s="5" t="s">
        <v>132</v>
      </c>
      <c r="U7" s="74"/>
      <c r="V7" s="74"/>
      <c r="W7" s="5" t="s">
        <v>133</v>
      </c>
      <c r="X7" s="15" t="s">
        <v>132</v>
      </c>
      <c r="Y7" s="4" t="s">
        <v>133</v>
      </c>
      <c r="Z7" s="4" t="s">
        <v>132</v>
      </c>
      <c r="AA7" s="98"/>
      <c r="AB7" s="4" t="s">
        <v>133</v>
      </c>
      <c r="AC7" s="15" t="s">
        <v>133</v>
      </c>
      <c r="AD7" s="15" t="s">
        <v>132</v>
      </c>
      <c r="AE7" s="15" t="s">
        <v>132</v>
      </c>
      <c r="AF7" s="98"/>
      <c r="AG7" s="4" t="s">
        <v>133</v>
      </c>
      <c r="AH7" s="4" t="s">
        <v>132</v>
      </c>
      <c r="AI7" s="15" t="s">
        <v>132</v>
      </c>
      <c r="AJ7" s="15" t="s">
        <v>132</v>
      </c>
      <c r="AK7" s="15" t="s">
        <v>132</v>
      </c>
      <c r="AL7" s="15" t="s">
        <v>132</v>
      </c>
      <c r="AM7" s="4" t="s">
        <v>133</v>
      </c>
      <c r="AN7" s="15" t="s">
        <v>132</v>
      </c>
      <c r="AO7" s="4" t="s">
        <v>132</v>
      </c>
      <c r="AP7" s="4" t="s">
        <v>132</v>
      </c>
      <c r="AQ7" s="4" t="s">
        <v>132</v>
      </c>
      <c r="AR7" s="15" t="s">
        <v>132</v>
      </c>
      <c r="AT7" s="133" t="s">
        <v>314</v>
      </c>
      <c r="AU7" s="134" t="s">
        <v>315</v>
      </c>
      <c r="AV7" s="135" t="s">
        <v>272</v>
      </c>
    </row>
    <row r="8" spans="1:48" s="4" customFormat="1" ht="13.5" thickBot="1">
      <c r="B8" s="6" t="s">
        <v>39</v>
      </c>
      <c r="C8" s="6"/>
      <c r="D8" s="7" t="s">
        <v>58</v>
      </c>
      <c r="E8" s="7" t="s">
        <v>165</v>
      </c>
      <c r="F8" s="7" t="s">
        <v>165</v>
      </c>
      <c r="G8" s="16" t="s">
        <v>165</v>
      </c>
      <c r="H8" s="6" t="s">
        <v>169</v>
      </c>
      <c r="I8" s="6" t="s">
        <v>58</v>
      </c>
      <c r="J8" s="6" t="s">
        <v>169</v>
      </c>
      <c r="K8" s="6" t="s">
        <v>165</v>
      </c>
      <c r="L8" s="6" t="s">
        <v>165</v>
      </c>
      <c r="M8" s="6" t="s">
        <v>165</v>
      </c>
      <c r="N8" s="6" t="s">
        <v>169</v>
      </c>
      <c r="O8" s="6" t="s">
        <v>169</v>
      </c>
      <c r="P8" s="69"/>
      <c r="Q8" s="6" t="s">
        <v>165</v>
      </c>
      <c r="R8" s="6" t="s">
        <v>58</v>
      </c>
      <c r="S8" s="69"/>
      <c r="T8" s="6" t="s">
        <v>58</v>
      </c>
      <c r="U8" s="69" t="s">
        <v>288</v>
      </c>
      <c r="V8" s="69"/>
      <c r="W8" s="6" t="s">
        <v>169</v>
      </c>
      <c r="X8" s="16" t="s">
        <v>165</v>
      </c>
      <c r="Y8" s="6" t="s">
        <v>165</v>
      </c>
      <c r="Z8" s="6" t="s">
        <v>165</v>
      </c>
      <c r="AA8" s="99" t="s">
        <v>292</v>
      </c>
      <c r="AB8" s="6" t="s">
        <v>169</v>
      </c>
      <c r="AC8" s="16" t="s">
        <v>165</v>
      </c>
      <c r="AD8" s="16" t="s">
        <v>58</v>
      </c>
      <c r="AE8" s="16" t="s">
        <v>165</v>
      </c>
      <c r="AF8" s="99" t="s">
        <v>293</v>
      </c>
      <c r="AG8" s="6" t="s">
        <v>165</v>
      </c>
      <c r="AH8" s="6" t="s">
        <v>169</v>
      </c>
      <c r="AI8" s="16" t="s">
        <v>169</v>
      </c>
      <c r="AJ8" s="16" t="s">
        <v>58</v>
      </c>
      <c r="AK8" s="16" t="s">
        <v>169</v>
      </c>
      <c r="AL8" s="119" t="s">
        <v>58</v>
      </c>
      <c r="AM8" s="7" t="s">
        <v>169</v>
      </c>
      <c r="AN8" s="119" t="s">
        <v>316</v>
      </c>
      <c r="AO8" s="6" t="s">
        <v>165</v>
      </c>
      <c r="AP8" s="6" t="s">
        <v>292</v>
      </c>
      <c r="AQ8" s="6" t="s">
        <v>169</v>
      </c>
      <c r="AR8" s="6" t="s">
        <v>169</v>
      </c>
      <c r="AS8" s="6"/>
      <c r="AT8" s="125"/>
      <c r="AV8" s="129"/>
    </row>
    <row r="9" spans="1:48" hidden="1">
      <c r="A9" s="28" t="s">
        <v>68</v>
      </c>
      <c r="B9" s="31" t="s">
        <v>85</v>
      </c>
      <c r="C9" s="28" t="s">
        <v>86</v>
      </c>
      <c r="D9" s="39"/>
      <c r="E9" s="39"/>
      <c r="F9" s="39"/>
      <c r="G9" s="39"/>
      <c r="H9" s="39"/>
      <c r="I9" s="39"/>
      <c r="J9" s="40"/>
      <c r="K9" s="39"/>
      <c r="L9" s="39"/>
      <c r="M9" s="39"/>
      <c r="N9" s="39"/>
      <c r="O9" s="39"/>
      <c r="P9" s="70"/>
      <c r="Q9" s="39"/>
      <c r="R9" s="39"/>
      <c r="S9" s="70"/>
      <c r="T9" s="39"/>
      <c r="U9" s="70"/>
      <c r="V9" s="70"/>
      <c r="W9" s="39"/>
      <c r="X9" s="39"/>
      <c r="Y9" s="39"/>
      <c r="Z9" s="39"/>
      <c r="AA9" s="100"/>
      <c r="AB9" s="39"/>
      <c r="AC9" s="41"/>
      <c r="AD9" s="41"/>
      <c r="AE9" s="41"/>
      <c r="AF9" s="102"/>
      <c r="AG9" s="41"/>
      <c r="AH9" s="41"/>
      <c r="AI9" s="41"/>
      <c r="AJ9" s="41"/>
      <c r="AK9" s="41"/>
      <c r="AL9" s="41"/>
      <c r="AM9" s="41"/>
      <c r="AN9" s="41"/>
      <c r="AO9" s="11"/>
      <c r="AP9" s="11"/>
      <c r="AQ9" s="11"/>
      <c r="AR9" s="11"/>
      <c r="AS9" s="11"/>
      <c r="AT9" s="126">
        <f t="shared" ref="AT9:AT15" si="0">SUM(D9:AS9)</f>
        <v>0</v>
      </c>
      <c r="AV9" s="130"/>
    </row>
    <row r="10" spans="1:48">
      <c r="A10" s="28" t="s">
        <v>1</v>
      </c>
      <c r="B10" s="61" t="s">
        <v>0</v>
      </c>
      <c r="C10" s="35" t="s">
        <v>1</v>
      </c>
      <c r="D10" s="52">
        <v>0</v>
      </c>
      <c r="E10" s="53">
        <v>0</v>
      </c>
      <c r="F10" s="52">
        <v>0</v>
      </c>
      <c r="G10" s="54" t="s">
        <v>118</v>
      </c>
      <c r="H10" s="52">
        <v>0</v>
      </c>
      <c r="I10" s="54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70">
        <v>0</v>
      </c>
      <c r="Q10" s="52">
        <v>0</v>
      </c>
      <c r="R10" s="52">
        <v>0</v>
      </c>
      <c r="S10" s="70"/>
      <c r="T10" s="52"/>
      <c r="U10" s="70"/>
      <c r="V10" s="70"/>
      <c r="W10" s="52"/>
      <c r="X10" s="52"/>
      <c r="Y10" s="52"/>
      <c r="Z10" s="52"/>
      <c r="AA10" s="100"/>
      <c r="AB10" s="52"/>
      <c r="AC10" s="55"/>
      <c r="AD10" s="55"/>
      <c r="AE10" s="55"/>
      <c r="AF10" s="102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126">
        <f t="shared" si="0"/>
        <v>0</v>
      </c>
      <c r="AU10" s="124">
        <f t="shared" ref="AU10:AU21" si="1">SUM(AM10,AK10,AI10,AH10,AB10,W10,U10,O10,N10,H10,J10,P10,AA10,AF10,AP10,AQ10,AR10)</f>
        <v>0</v>
      </c>
      <c r="AV10" s="131">
        <f t="shared" ref="AV10:AV21" si="2">AT10-AU10</f>
        <v>0</v>
      </c>
    </row>
    <row r="11" spans="1:48">
      <c r="A11" s="28" t="s">
        <v>69</v>
      </c>
      <c r="B11" s="62" t="s">
        <v>104</v>
      </c>
      <c r="C11" s="32" t="s">
        <v>69</v>
      </c>
      <c r="D11" s="39">
        <v>1</v>
      </c>
      <c r="E11" s="40" t="s">
        <v>45</v>
      </c>
      <c r="F11" s="39" t="s">
        <v>53</v>
      </c>
      <c r="G11" s="40">
        <v>1</v>
      </c>
      <c r="H11" s="39" t="s">
        <v>45</v>
      </c>
      <c r="I11" s="39">
        <v>0</v>
      </c>
      <c r="J11" s="39">
        <v>1</v>
      </c>
      <c r="K11" s="39">
        <v>1</v>
      </c>
      <c r="L11" s="39">
        <v>1</v>
      </c>
      <c r="M11" s="39">
        <v>0</v>
      </c>
      <c r="N11" s="39">
        <v>1</v>
      </c>
      <c r="O11" s="39">
        <v>1</v>
      </c>
      <c r="P11" s="70" t="s">
        <v>45</v>
      </c>
      <c r="Q11" s="39">
        <v>1</v>
      </c>
      <c r="R11" s="39">
        <v>1</v>
      </c>
      <c r="S11" s="70"/>
      <c r="T11" s="39">
        <v>1</v>
      </c>
      <c r="U11" s="70" t="s">
        <v>45</v>
      </c>
      <c r="V11" s="70"/>
      <c r="W11" s="39">
        <v>0</v>
      </c>
      <c r="X11" s="39" t="s">
        <v>118</v>
      </c>
      <c r="Y11" s="39" t="s">
        <v>118</v>
      </c>
      <c r="Z11" s="39" t="s">
        <v>118</v>
      </c>
      <c r="AA11" s="100" t="s">
        <v>45</v>
      </c>
      <c r="AB11" s="39" t="s">
        <v>45</v>
      </c>
      <c r="AC11" s="41">
        <v>1</v>
      </c>
      <c r="AD11" s="41">
        <v>1</v>
      </c>
      <c r="AE11" s="41">
        <v>0</v>
      </c>
      <c r="AF11" s="102">
        <v>0</v>
      </c>
      <c r="AG11" s="41" t="s">
        <v>118</v>
      </c>
      <c r="AH11" s="41" t="s">
        <v>118</v>
      </c>
      <c r="AI11" s="41">
        <v>1</v>
      </c>
      <c r="AJ11" s="41">
        <v>1</v>
      </c>
      <c r="AK11" s="41">
        <v>0</v>
      </c>
      <c r="AL11" s="41">
        <v>1</v>
      </c>
      <c r="AM11" s="41">
        <v>1</v>
      </c>
      <c r="AN11" s="41">
        <v>1</v>
      </c>
      <c r="AO11" s="41">
        <v>0</v>
      </c>
      <c r="AP11" s="41">
        <v>0</v>
      </c>
      <c r="AQ11" s="41">
        <v>0</v>
      </c>
      <c r="AR11" s="41">
        <v>0</v>
      </c>
      <c r="AS11" s="41"/>
      <c r="AT11" s="126">
        <f t="shared" si="0"/>
        <v>17</v>
      </c>
      <c r="AU11" s="124">
        <f t="shared" si="1"/>
        <v>5</v>
      </c>
      <c r="AV11" s="131">
        <f t="shared" si="2"/>
        <v>12</v>
      </c>
    </row>
    <row r="12" spans="1:48">
      <c r="A12" s="28" t="s">
        <v>3</v>
      </c>
      <c r="B12" s="61" t="s">
        <v>2</v>
      </c>
      <c r="C12" s="35" t="s">
        <v>3</v>
      </c>
      <c r="D12" s="52">
        <v>1</v>
      </c>
      <c r="E12" s="52">
        <v>1</v>
      </c>
      <c r="F12" s="54">
        <v>1</v>
      </c>
      <c r="G12" s="52">
        <v>0</v>
      </c>
      <c r="H12" s="52" t="s">
        <v>120</v>
      </c>
      <c r="I12" s="52">
        <v>0</v>
      </c>
      <c r="J12" s="52">
        <v>1</v>
      </c>
      <c r="K12" s="52">
        <v>1</v>
      </c>
      <c r="L12" s="52">
        <v>0</v>
      </c>
      <c r="M12" s="52">
        <v>1</v>
      </c>
      <c r="N12" s="52">
        <v>1</v>
      </c>
      <c r="O12" s="52">
        <v>1</v>
      </c>
      <c r="P12" s="70" t="s">
        <v>45</v>
      </c>
      <c r="Q12" s="52">
        <v>1</v>
      </c>
      <c r="R12" s="52">
        <v>1</v>
      </c>
      <c r="S12" s="70"/>
      <c r="T12" s="52"/>
      <c r="U12" s="70"/>
      <c r="V12" s="70"/>
      <c r="W12" s="52">
        <v>1</v>
      </c>
      <c r="X12" s="52">
        <v>0</v>
      </c>
      <c r="Y12" s="52">
        <v>1</v>
      </c>
      <c r="Z12" s="52">
        <v>1</v>
      </c>
      <c r="AA12" s="100" t="s">
        <v>45</v>
      </c>
      <c r="AB12" s="52">
        <v>1</v>
      </c>
      <c r="AC12" s="55">
        <v>1</v>
      </c>
      <c r="AD12" s="55">
        <v>1</v>
      </c>
      <c r="AE12" s="55">
        <v>1</v>
      </c>
      <c r="AF12" s="102" t="s">
        <v>51</v>
      </c>
      <c r="AG12" s="55">
        <v>1</v>
      </c>
      <c r="AH12" s="55">
        <v>1</v>
      </c>
      <c r="AI12" s="55">
        <v>1</v>
      </c>
      <c r="AJ12" s="55">
        <v>0</v>
      </c>
      <c r="AK12" s="55">
        <v>0</v>
      </c>
      <c r="AL12" s="55">
        <v>0</v>
      </c>
      <c r="AM12" s="55">
        <v>0</v>
      </c>
      <c r="AN12" s="55">
        <v>1</v>
      </c>
      <c r="AO12" s="55">
        <v>1</v>
      </c>
      <c r="AP12" s="55">
        <v>1</v>
      </c>
      <c r="AQ12" s="55">
        <v>1</v>
      </c>
      <c r="AR12" s="55" t="s">
        <v>118</v>
      </c>
      <c r="AS12" s="55"/>
      <c r="AT12" s="126">
        <f t="shared" si="0"/>
        <v>24</v>
      </c>
      <c r="AU12" s="124">
        <f t="shared" si="1"/>
        <v>9</v>
      </c>
      <c r="AV12" s="131">
        <f t="shared" si="2"/>
        <v>15</v>
      </c>
    </row>
    <row r="13" spans="1:48">
      <c r="A13" s="28" t="s">
        <v>79</v>
      </c>
      <c r="B13" s="61" t="s">
        <v>95</v>
      </c>
      <c r="C13" s="34" t="s">
        <v>79</v>
      </c>
      <c r="D13" s="39">
        <v>0</v>
      </c>
      <c r="E13" s="39">
        <v>0</v>
      </c>
      <c r="F13" s="43">
        <v>1</v>
      </c>
      <c r="G13" s="44">
        <v>0</v>
      </c>
      <c r="H13" s="60" t="s">
        <v>45</v>
      </c>
      <c r="I13" s="45"/>
      <c r="J13" s="39" t="s">
        <v>53</v>
      </c>
      <c r="K13" s="39" t="s">
        <v>53</v>
      </c>
      <c r="L13" s="39" t="s">
        <v>53</v>
      </c>
      <c r="M13" s="39" t="s">
        <v>53</v>
      </c>
      <c r="N13" s="39" t="s">
        <v>53</v>
      </c>
      <c r="O13" s="39" t="s">
        <v>53</v>
      </c>
      <c r="P13" s="71" t="s">
        <v>45</v>
      </c>
      <c r="Q13" s="45" t="s">
        <v>120</v>
      </c>
      <c r="R13" s="45">
        <v>0</v>
      </c>
      <c r="S13" s="71"/>
      <c r="T13" s="45">
        <v>1</v>
      </c>
      <c r="U13" s="71"/>
      <c r="V13" s="71"/>
      <c r="W13" s="45">
        <v>1</v>
      </c>
      <c r="X13" s="44">
        <v>0</v>
      </c>
      <c r="Y13" s="45">
        <v>1</v>
      </c>
      <c r="Z13" s="45" t="s">
        <v>118</v>
      </c>
      <c r="AA13" s="101">
        <v>0</v>
      </c>
      <c r="AB13" s="45">
        <v>1</v>
      </c>
      <c r="AC13" s="46">
        <v>0</v>
      </c>
      <c r="AD13" s="46">
        <v>0</v>
      </c>
      <c r="AE13" s="46">
        <v>1</v>
      </c>
      <c r="AF13" s="105">
        <v>0</v>
      </c>
      <c r="AG13" s="25" t="s">
        <v>118</v>
      </c>
      <c r="AH13" s="25">
        <v>0</v>
      </c>
      <c r="AI13" s="46">
        <v>0</v>
      </c>
      <c r="AJ13" s="46">
        <v>0</v>
      </c>
      <c r="AK13" s="46">
        <v>0</v>
      </c>
      <c r="AL13" s="46">
        <v>0</v>
      </c>
      <c r="AM13" s="25">
        <v>0</v>
      </c>
      <c r="AN13" s="46">
        <v>0</v>
      </c>
      <c r="AO13" s="25"/>
      <c r="AP13" s="25"/>
      <c r="AQ13" s="25"/>
      <c r="AR13" s="46"/>
      <c r="AS13" s="25"/>
      <c r="AT13" s="126">
        <f t="shared" si="0"/>
        <v>6</v>
      </c>
      <c r="AU13" s="124">
        <f t="shared" si="1"/>
        <v>2</v>
      </c>
      <c r="AV13" s="131">
        <f t="shared" si="2"/>
        <v>4</v>
      </c>
    </row>
    <row r="14" spans="1:48">
      <c r="A14" s="28" t="s">
        <v>5</v>
      </c>
      <c r="B14" s="63" t="s">
        <v>4</v>
      </c>
      <c r="C14" s="49" t="s">
        <v>5</v>
      </c>
      <c r="D14" s="39">
        <v>0</v>
      </c>
      <c r="E14" s="39">
        <v>0</v>
      </c>
      <c r="F14" s="45">
        <v>0</v>
      </c>
      <c r="G14" s="44">
        <v>0</v>
      </c>
      <c r="H14" s="45">
        <v>0</v>
      </c>
      <c r="I14" s="47" t="s">
        <v>118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71">
        <v>0</v>
      </c>
      <c r="Q14" s="45" t="s">
        <v>118</v>
      </c>
      <c r="R14" s="45"/>
      <c r="S14" s="71"/>
      <c r="T14" s="45"/>
      <c r="U14" s="71"/>
      <c r="V14" s="71" t="s">
        <v>45</v>
      </c>
      <c r="W14" s="45"/>
      <c r="X14" s="44"/>
      <c r="Y14" s="45"/>
      <c r="Z14" s="45"/>
      <c r="AA14" s="101" t="s">
        <v>45</v>
      </c>
      <c r="AB14" s="45"/>
      <c r="AC14" s="46"/>
      <c r="AD14" s="46">
        <v>0</v>
      </c>
      <c r="AE14" s="46"/>
      <c r="AF14" s="105" t="s">
        <v>45</v>
      </c>
      <c r="AG14" s="25"/>
      <c r="AH14" s="25">
        <v>0</v>
      </c>
      <c r="AI14" s="46"/>
      <c r="AJ14" s="46">
        <v>0</v>
      </c>
      <c r="AK14" s="46"/>
      <c r="AL14" s="46" t="s">
        <v>118</v>
      </c>
      <c r="AM14" s="25"/>
      <c r="AN14" s="46" t="s">
        <v>118</v>
      </c>
      <c r="AO14" s="25"/>
      <c r="AP14" s="25"/>
      <c r="AQ14" s="25"/>
      <c r="AR14" s="46" t="s">
        <v>118</v>
      </c>
      <c r="AS14" s="25"/>
      <c r="AT14" s="126">
        <f t="shared" si="0"/>
        <v>0</v>
      </c>
      <c r="AU14" s="124">
        <f t="shared" si="1"/>
        <v>0</v>
      </c>
      <c r="AV14" s="131">
        <f t="shared" si="2"/>
        <v>0</v>
      </c>
    </row>
    <row r="15" spans="1:48">
      <c r="A15" s="28" t="s">
        <v>70</v>
      </c>
      <c r="B15" s="61" t="s">
        <v>52</v>
      </c>
      <c r="C15" s="35" t="s">
        <v>40</v>
      </c>
      <c r="D15" s="52">
        <v>1</v>
      </c>
      <c r="E15" s="54">
        <v>1</v>
      </c>
      <c r="F15" s="52">
        <v>0</v>
      </c>
      <c r="G15" s="54" t="s">
        <v>118</v>
      </c>
      <c r="H15" s="54" t="s">
        <v>120</v>
      </c>
      <c r="I15" s="52">
        <v>1</v>
      </c>
      <c r="J15" s="39" t="s">
        <v>118</v>
      </c>
      <c r="K15" s="52">
        <v>1</v>
      </c>
      <c r="L15" s="52">
        <v>0</v>
      </c>
      <c r="M15" s="52"/>
      <c r="N15" s="52">
        <v>1</v>
      </c>
      <c r="O15" s="52">
        <v>0</v>
      </c>
      <c r="P15" s="70"/>
      <c r="Q15" s="52" t="s">
        <v>118</v>
      </c>
      <c r="R15" s="52" t="s">
        <v>118</v>
      </c>
      <c r="S15" s="70"/>
      <c r="T15" s="52">
        <v>0</v>
      </c>
      <c r="U15" s="70" t="s">
        <v>45</v>
      </c>
      <c r="V15" s="70"/>
      <c r="W15" s="52">
        <v>1</v>
      </c>
      <c r="X15" s="52">
        <v>1</v>
      </c>
      <c r="Y15" s="52">
        <v>1</v>
      </c>
      <c r="Z15" s="52">
        <v>0</v>
      </c>
      <c r="AA15" s="100">
        <v>0</v>
      </c>
      <c r="AB15" s="52">
        <v>0</v>
      </c>
      <c r="AC15" s="55">
        <v>1</v>
      </c>
      <c r="AD15" s="55" t="s">
        <v>118</v>
      </c>
      <c r="AE15" s="55">
        <v>1</v>
      </c>
      <c r="AF15" s="102" t="s">
        <v>51</v>
      </c>
      <c r="AG15" s="55" t="s">
        <v>118</v>
      </c>
      <c r="AH15" s="55">
        <v>1</v>
      </c>
      <c r="AI15" s="55">
        <v>1</v>
      </c>
      <c r="AJ15" s="55">
        <v>0</v>
      </c>
      <c r="AK15" s="55">
        <v>0</v>
      </c>
      <c r="AL15" s="55">
        <v>0</v>
      </c>
      <c r="AM15" s="55">
        <v>0</v>
      </c>
      <c r="AN15" s="55">
        <v>0</v>
      </c>
      <c r="AO15" s="55">
        <v>0</v>
      </c>
      <c r="AP15" s="55">
        <v>1</v>
      </c>
      <c r="AQ15" s="55" t="s">
        <v>118</v>
      </c>
      <c r="AR15" s="55">
        <v>0</v>
      </c>
      <c r="AS15" s="55"/>
      <c r="AT15" s="126">
        <f t="shared" si="0"/>
        <v>13</v>
      </c>
      <c r="AU15" s="124">
        <f t="shared" si="1"/>
        <v>5</v>
      </c>
      <c r="AV15" s="131">
        <f t="shared" si="2"/>
        <v>8</v>
      </c>
    </row>
    <row r="16" spans="1:48" s="26" customFormat="1">
      <c r="A16" s="28" t="s">
        <v>289</v>
      </c>
      <c r="B16" s="61" t="s">
        <v>290</v>
      </c>
      <c r="C16" s="34" t="s">
        <v>291</v>
      </c>
      <c r="D16" s="39"/>
      <c r="E16" s="40"/>
      <c r="F16" s="39"/>
      <c r="G16" s="40"/>
      <c r="H16" s="40"/>
      <c r="I16" s="39"/>
      <c r="J16" s="39"/>
      <c r="K16" s="39"/>
      <c r="L16" s="39"/>
      <c r="M16" s="39"/>
      <c r="N16" s="39"/>
      <c r="O16" s="39"/>
      <c r="P16" s="70"/>
      <c r="Q16" s="39"/>
      <c r="R16" s="39"/>
      <c r="S16" s="70"/>
      <c r="T16" s="39"/>
      <c r="U16" s="70"/>
      <c r="V16" s="70"/>
      <c r="W16" s="39"/>
      <c r="X16" s="39">
        <v>1</v>
      </c>
      <c r="Y16" s="39"/>
      <c r="Z16" s="39"/>
      <c r="AA16" s="100"/>
      <c r="AB16" s="39"/>
      <c r="AC16" s="41"/>
      <c r="AD16" s="41">
        <v>0</v>
      </c>
      <c r="AE16" s="41"/>
      <c r="AF16" s="102"/>
      <c r="AG16" s="41"/>
      <c r="AH16" s="41"/>
      <c r="AI16" s="41"/>
      <c r="AJ16" s="41">
        <v>0</v>
      </c>
      <c r="AK16" s="41">
        <v>0</v>
      </c>
      <c r="AL16" s="41">
        <v>0</v>
      </c>
      <c r="AM16" s="41">
        <v>0</v>
      </c>
      <c r="AN16" s="41"/>
      <c r="AO16" s="41"/>
      <c r="AP16" s="41">
        <v>0</v>
      </c>
      <c r="AQ16" s="41">
        <v>0</v>
      </c>
      <c r="AR16" s="41"/>
      <c r="AS16" s="41"/>
      <c r="AT16" s="126">
        <f t="shared" ref="AT16:AT21" si="3">SUM(D16:AS16)</f>
        <v>1</v>
      </c>
      <c r="AU16" s="124">
        <f t="shared" si="1"/>
        <v>0</v>
      </c>
      <c r="AV16" s="131">
        <f t="shared" si="2"/>
        <v>1</v>
      </c>
    </row>
    <row r="17" spans="1:48" s="26" customFormat="1">
      <c r="A17" s="28" t="s">
        <v>294</v>
      </c>
      <c r="B17" s="61" t="s">
        <v>295</v>
      </c>
      <c r="C17" s="18" t="s">
        <v>294</v>
      </c>
      <c r="D17" s="39"/>
      <c r="E17" s="40"/>
      <c r="F17" s="39"/>
      <c r="G17" s="40"/>
      <c r="H17" s="40"/>
      <c r="I17" s="39"/>
      <c r="J17" s="39"/>
      <c r="K17" s="39"/>
      <c r="L17" s="39"/>
      <c r="M17" s="39"/>
      <c r="N17" s="39"/>
      <c r="O17" s="39"/>
      <c r="P17" s="70"/>
      <c r="Q17" s="39"/>
      <c r="R17" s="39"/>
      <c r="S17" s="70"/>
      <c r="T17" s="39"/>
      <c r="U17" s="70"/>
      <c r="V17" s="70"/>
      <c r="W17" s="39"/>
      <c r="X17" s="39"/>
      <c r="Y17" s="39"/>
      <c r="Z17" s="39"/>
      <c r="AA17" s="100"/>
      <c r="AB17" s="39"/>
      <c r="AC17" s="41"/>
      <c r="AD17" s="41"/>
      <c r="AE17" s="41"/>
      <c r="AF17" s="102"/>
      <c r="AG17" s="41"/>
      <c r="AH17" s="41">
        <v>1</v>
      </c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126">
        <f t="shared" si="3"/>
        <v>1</v>
      </c>
      <c r="AU17" s="124">
        <f t="shared" si="1"/>
        <v>1</v>
      </c>
      <c r="AV17" s="131">
        <f t="shared" si="2"/>
        <v>0</v>
      </c>
    </row>
    <row r="18" spans="1:48">
      <c r="A18" s="28" t="s">
        <v>80</v>
      </c>
      <c r="B18" s="64" t="s">
        <v>90</v>
      </c>
      <c r="C18" s="49" t="s">
        <v>91</v>
      </c>
      <c r="D18" s="45"/>
      <c r="E18" s="45"/>
      <c r="F18" s="45"/>
      <c r="G18" s="44"/>
      <c r="H18" s="45"/>
      <c r="I18" s="45"/>
      <c r="J18" s="45"/>
      <c r="K18" s="45"/>
      <c r="L18" s="45"/>
      <c r="M18" s="45"/>
      <c r="N18" s="45"/>
      <c r="O18" s="45"/>
      <c r="P18" s="71"/>
      <c r="Q18" s="45"/>
      <c r="R18" s="45"/>
      <c r="S18" s="71"/>
      <c r="T18" s="45"/>
      <c r="U18" s="71"/>
      <c r="V18" s="71"/>
      <c r="W18" s="45"/>
      <c r="X18" s="44"/>
      <c r="Y18" s="45"/>
      <c r="Z18" s="45"/>
      <c r="AA18" s="101"/>
      <c r="AB18" s="45"/>
      <c r="AC18" s="46"/>
      <c r="AD18" s="46"/>
      <c r="AE18" s="46"/>
      <c r="AF18" s="105"/>
      <c r="AG18" s="25"/>
      <c r="AH18" s="25"/>
      <c r="AI18" s="46"/>
      <c r="AJ18" s="46"/>
      <c r="AK18" s="46"/>
      <c r="AL18" s="46"/>
      <c r="AM18" s="25"/>
      <c r="AN18" s="46"/>
      <c r="AO18" s="25"/>
      <c r="AP18" s="25"/>
      <c r="AQ18" s="25"/>
      <c r="AR18" s="46"/>
      <c r="AS18" s="25"/>
      <c r="AT18" s="126">
        <f t="shared" si="3"/>
        <v>0</v>
      </c>
      <c r="AU18" s="124">
        <f t="shared" si="1"/>
        <v>0</v>
      </c>
      <c r="AV18" s="131">
        <f t="shared" si="2"/>
        <v>0</v>
      </c>
    </row>
    <row r="19" spans="1:48">
      <c r="A19" s="28" t="s">
        <v>81</v>
      </c>
      <c r="B19" s="64" t="s">
        <v>92</v>
      </c>
      <c r="C19" s="49" t="s">
        <v>81</v>
      </c>
      <c r="D19" s="39">
        <v>0</v>
      </c>
      <c r="E19" s="39">
        <v>0</v>
      </c>
      <c r="F19" s="43">
        <v>1</v>
      </c>
      <c r="G19" s="47">
        <v>1</v>
      </c>
      <c r="H19" s="43">
        <v>1</v>
      </c>
      <c r="I19" s="45">
        <v>1</v>
      </c>
      <c r="J19" s="45">
        <v>1</v>
      </c>
      <c r="K19" s="45">
        <v>1</v>
      </c>
      <c r="L19" s="45">
        <v>0</v>
      </c>
      <c r="M19" s="45">
        <v>1</v>
      </c>
      <c r="N19" s="45">
        <v>1</v>
      </c>
      <c r="O19" s="45">
        <v>1</v>
      </c>
      <c r="P19" s="71" t="s">
        <v>45</v>
      </c>
      <c r="Q19" s="45" t="s">
        <v>51</v>
      </c>
      <c r="R19" s="45">
        <v>1</v>
      </c>
      <c r="S19" s="71"/>
      <c r="T19" s="45">
        <v>1</v>
      </c>
      <c r="U19" s="71" t="s">
        <v>45</v>
      </c>
      <c r="V19" s="71"/>
      <c r="W19" s="45">
        <v>1</v>
      </c>
      <c r="X19" s="44"/>
      <c r="Y19" s="45">
        <v>0</v>
      </c>
      <c r="Z19" s="45">
        <v>0</v>
      </c>
      <c r="AA19" s="101">
        <v>0</v>
      </c>
      <c r="AB19" s="45">
        <v>0</v>
      </c>
      <c r="AC19" s="46">
        <v>0</v>
      </c>
      <c r="AD19" s="46">
        <v>0</v>
      </c>
      <c r="AE19" s="46">
        <v>0</v>
      </c>
      <c r="AF19" s="105">
        <v>0</v>
      </c>
      <c r="AG19" s="25">
        <v>0</v>
      </c>
      <c r="AH19" s="25">
        <v>0</v>
      </c>
      <c r="AI19" s="46">
        <v>0</v>
      </c>
      <c r="AJ19" s="46">
        <v>0</v>
      </c>
      <c r="AK19" s="46">
        <v>0</v>
      </c>
      <c r="AL19" s="46">
        <v>0</v>
      </c>
      <c r="AM19" s="25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25"/>
      <c r="AT19" s="126">
        <f t="shared" si="3"/>
        <v>12</v>
      </c>
      <c r="AU19" s="124">
        <f t="shared" si="1"/>
        <v>5</v>
      </c>
      <c r="AV19" s="131">
        <f t="shared" si="2"/>
        <v>7</v>
      </c>
    </row>
    <row r="20" spans="1:48">
      <c r="A20" s="28" t="s">
        <v>7</v>
      </c>
      <c r="B20" s="64" t="s">
        <v>8</v>
      </c>
      <c r="C20" s="18" t="s">
        <v>7</v>
      </c>
      <c r="D20" s="45"/>
      <c r="E20" s="45"/>
      <c r="F20" s="45"/>
      <c r="G20" s="44">
        <v>1</v>
      </c>
      <c r="H20" s="45"/>
      <c r="I20" s="45"/>
      <c r="J20" s="45"/>
      <c r="K20" s="45"/>
      <c r="L20" s="45"/>
      <c r="M20" s="45"/>
      <c r="N20" s="45"/>
      <c r="O20" s="45"/>
      <c r="P20" s="71"/>
      <c r="Q20" s="45"/>
      <c r="R20" s="45"/>
      <c r="S20" s="71"/>
      <c r="T20" s="45"/>
      <c r="U20" s="71"/>
      <c r="V20" s="71"/>
      <c r="W20" s="45"/>
      <c r="X20" s="44" t="s">
        <v>45</v>
      </c>
      <c r="Y20" s="45"/>
      <c r="Z20" s="45"/>
      <c r="AA20" s="101"/>
      <c r="AB20" s="45"/>
      <c r="AC20" s="46"/>
      <c r="AD20" s="46">
        <v>0</v>
      </c>
      <c r="AE20" s="46"/>
      <c r="AF20" s="105"/>
      <c r="AG20" s="25"/>
      <c r="AH20" s="25"/>
      <c r="AI20" s="46"/>
      <c r="AJ20" s="46"/>
      <c r="AK20" s="46"/>
      <c r="AL20" s="46"/>
      <c r="AM20" s="25"/>
      <c r="AN20" s="46"/>
      <c r="AO20" s="25"/>
      <c r="AP20" s="25"/>
      <c r="AQ20" s="25"/>
      <c r="AR20" s="46"/>
      <c r="AS20" s="25"/>
      <c r="AT20" s="126">
        <f t="shared" si="3"/>
        <v>1</v>
      </c>
      <c r="AU20" s="124">
        <f t="shared" si="1"/>
        <v>0</v>
      </c>
      <c r="AV20" s="131">
        <f t="shared" si="2"/>
        <v>1</v>
      </c>
    </row>
    <row r="21" spans="1:48" s="26" customFormat="1" ht="12" customHeight="1">
      <c r="A21" s="28" t="s">
        <v>10</v>
      </c>
      <c r="B21" s="61" t="s">
        <v>9</v>
      </c>
      <c r="C21" s="49" t="s">
        <v>10</v>
      </c>
      <c r="D21" s="39">
        <v>0</v>
      </c>
      <c r="E21" s="39">
        <v>0</v>
      </c>
      <c r="F21" s="40">
        <v>1</v>
      </c>
      <c r="G21" s="39">
        <v>0</v>
      </c>
      <c r="H21" s="40">
        <v>1</v>
      </c>
      <c r="I21" s="39">
        <v>0</v>
      </c>
      <c r="J21" s="39">
        <v>1</v>
      </c>
      <c r="K21" s="39" t="s">
        <v>118</v>
      </c>
      <c r="L21" s="39">
        <v>0</v>
      </c>
      <c r="M21" s="39">
        <v>0</v>
      </c>
      <c r="N21" s="39">
        <v>0</v>
      </c>
      <c r="O21" s="39" t="s">
        <v>118</v>
      </c>
      <c r="P21" s="70" t="s">
        <v>45</v>
      </c>
      <c r="Q21" s="39">
        <v>0</v>
      </c>
      <c r="R21" s="39">
        <v>0</v>
      </c>
      <c r="S21" s="70"/>
      <c r="T21" s="39"/>
      <c r="U21" s="70"/>
      <c r="V21" s="70"/>
      <c r="W21" s="39">
        <v>0</v>
      </c>
      <c r="X21" s="39">
        <v>0</v>
      </c>
      <c r="Y21" s="39">
        <v>0</v>
      </c>
      <c r="Z21" s="39">
        <v>0</v>
      </c>
      <c r="AA21" s="100">
        <v>0</v>
      </c>
      <c r="AB21" s="39">
        <v>0</v>
      </c>
      <c r="AC21" s="41">
        <v>1</v>
      </c>
      <c r="AD21" s="41">
        <v>0</v>
      </c>
      <c r="AE21" s="39" t="s">
        <v>53</v>
      </c>
      <c r="AF21" s="102">
        <v>0</v>
      </c>
      <c r="AG21" s="39" t="s">
        <v>53</v>
      </c>
      <c r="AH21" s="41">
        <v>0</v>
      </c>
      <c r="AI21" s="39" t="s">
        <v>53</v>
      </c>
      <c r="AJ21" s="41">
        <v>0</v>
      </c>
      <c r="AK21" s="41" t="s">
        <v>53</v>
      </c>
      <c r="AL21" s="41" t="s">
        <v>53</v>
      </c>
      <c r="AM21" s="41" t="s">
        <v>53</v>
      </c>
      <c r="AN21" s="41" t="s">
        <v>53</v>
      </c>
      <c r="AO21" s="41" t="s">
        <v>53</v>
      </c>
      <c r="AP21" s="41" t="s">
        <v>53</v>
      </c>
      <c r="AQ21" s="123" t="s">
        <v>53</v>
      </c>
      <c r="AR21" s="123" t="s">
        <v>53</v>
      </c>
      <c r="AS21" s="41"/>
      <c r="AT21" s="126">
        <f t="shared" si="3"/>
        <v>4</v>
      </c>
      <c r="AU21" s="124">
        <f t="shared" si="1"/>
        <v>2</v>
      </c>
      <c r="AV21" s="131">
        <f t="shared" si="2"/>
        <v>2</v>
      </c>
    </row>
    <row r="22" spans="1:48" hidden="1">
      <c r="A22" s="28" t="s">
        <v>82</v>
      </c>
      <c r="B22" s="28" t="s">
        <v>93</v>
      </c>
      <c r="C22" s="18" t="s">
        <v>82</v>
      </c>
      <c r="D22" s="45"/>
      <c r="E22" s="45"/>
      <c r="F22" s="45"/>
      <c r="G22" s="44"/>
      <c r="H22" s="45"/>
      <c r="I22" s="45"/>
      <c r="J22" s="45"/>
      <c r="K22" s="45"/>
      <c r="L22" s="45"/>
      <c r="M22" s="45"/>
      <c r="N22" s="45"/>
      <c r="O22" s="45"/>
      <c r="P22" s="71"/>
      <c r="Q22" s="45"/>
      <c r="R22" s="45"/>
      <c r="S22" s="71"/>
      <c r="T22" s="45"/>
      <c r="U22" s="71"/>
      <c r="V22" s="71"/>
      <c r="W22" s="45"/>
      <c r="X22" s="44"/>
      <c r="Y22" s="45"/>
      <c r="Z22" s="45"/>
      <c r="AA22" s="101"/>
      <c r="AB22" s="45"/>
      <c r="AC22" s="46"/>
      <c r="AD22" s="46"/>
      <c r="AE22" s="46"/>
      <c r="AF22" s="105"/>
      <c r="AG22" s="25"/>
      <c r="AH22" s="25"/>
      <c r="AI22" s="46"/>
      <c r="AJ22" s="46"/>
      <c r="AK22" s="46"/>
      <c r="AL22" s="46"/>
      <c r="AM22" s="25"/>
      <c r="AN22" s="46"/>
      <c r="AO22" s="25"/>
      <c r="AP22" s="25"/>
      <c r="AQ22" s="25"/>
      <c r="AR22" s="46"/>
      <c r="AS22" s="25"/>
      <c r="AT22" s="127"/>
      <c r="AV22" s="130"/>
    </row>
    <row r="23" spans="1:48" hidden="1">
      <c r="A23" s="28" t="s">
        <v>83</v>
      </c>
      <c r="B23" s="28" t="s">
        <v>56</v>
      </c>
      <c r="C23" s="18" t="s">
        <v>94</v>
      </c>
      <c r="D23" s="45"/>
      <c r="E23" s="45"/>
      <c r="F23" s="45"/>
      <c r="G23" s="44"/>
      <c r="H23" s="45"/>
      <c r="I23" s="45"/>
      <c r="J23" s="45"/>
      <c r="K23" s="45"/>
      <c r="L23" s="45"/>
      <c r="M23" s="45"/>
      <c r="N23" s="45"/>
      <c r="O23" s="45"/>
      <c r="P23" s="71"/>
      <c r="Q23" s="45"/>
      <c r="R23" s="45"/>
      <c r="S23" s="71"/>
      <c r="T23" s="45"/>
      <c r="U23" s="71"/>
      <c r="V23" s="71"/>
      <c r="W23" s="45"/>
      <c r="X23" s="44"/>
      <c r="Y23" s="45"/>
      <c r="Z23" s="45"/>
      <c r="AA23" s="101"/>
      <c r="AB23" s="45"/>
      <c r="AC23" s="46"/>
      <c r="AD23" s="46"/>
      <c r="AE23" s="46"/>
      <c r="AF23" s="105"/>
      <c r="AG23" s="25"/>
      <c r="AH23" s="25"/>
      <c r="AI23" s="46"/>
      <c r="AJ23" s="46"/>
      <c r="AK23" s="46"/>
      <c r="AL23" s="46"/>
      <c r="AM23" s="25"/>
      <c r="AN23" s="46"/>
      <c r="AO23" s="25"/>
      <c r="AP23" s="25"/>
      <c r="AQ23" s="25"/>
      <c r="AR23" s="46"/>
      <c r="AS23" s="25"/>
      <c r="AT23" s="127"/>
      <c r="AV23" s="130"/>
    </row>
    <row r="24" spans="1:48">
      <c r="A24" s="28" t="s">
        <v>11</v>
      </c>
      <c r="B24" s="61" t="s">
        <v>59</v>
      </c>
      <c r="C24" s="49" t="s">
        <v>11</v>
      </c>
      <c r="D24" s="39">
        <v>1</v>
      </c>
      <c r="E24" s="42">
        <v>1</v>
      </c>
      <c r="F24" s="40">
        <v>1</v>
      </c>
      <c r="G24" s="39" t="s">
        <v>53</v>
      </c>
      <c r="H24" s="39" t="s">
        <v>53</v>
      </c>
      <c r="I24" s="39">
        <v>0</v>
      </c>
      <c r="J24" s="39" t="s">
        <v>120</v>
      </c>
      <c r="K24" s="39">
        <v>1</v>
      </c>
      <c r="L24" s="39">
        <v>0</v>
      </c>
      <c r="M24" s="39">
        <v>1</v>
      </c>
      <c r="N24" s="39">
        <v>0</v>
      </c>
      <c r="O24" s="39">
        <v>1</v>
      </c>
      <c r="P24" s="70" t="s">
        <v>45</v>
      </c>
      <c r="Q24" s="39">
        <v>1</v>
      </c>
      <c r="R24" s="39">
        <v>1</v>
      </c>
      <c r="S24" s="70"/>
      <c r="T24" s="39">
        <v>1</v>
      </c>
      <c r="U24" s="70" t="s">
        <v>45</v>
      </c>
      <c r="V24" s="70"/>
      <c r="W24" s="39">
        <v>1</v>
      </c>
      <c r="X24" s="39">
        <v>0</v>
      </c>
      <c r="Y24" s="39">
        <v>1</v>
      </c>
      <c r="Z24" s="39">
        <v>1</v>
      </c>
      <c r="AA24" s="100" t="s">
        <v>45</v>
      </c>
      <c r="AB24" s="39">
        <v>1</v>
      </c>
      <c r="AC24" s="41">
        <v>1</v>
      </c>
      <c r="AD24" s="41">
        <v>1</v>
      </c>
      <c r="AE24" s="41">
        <v>0</v>
      </c>
      <c r="AF24" s="102">
        <v>0</v>
      </c>
      <c r="AG24" s="41">
        <v>1</v>
      </c>
      <c r="AH24" s="41">
        <v>1</v>
      </c>
      <c r="AI24" s="41">
        <v>0</v>
      </c>
      <c r="AJ24" s="41">
        <v>0</v>
      </c>
      <c r="AK24" s="41">
        <v>1</v>
      </c>
      <c r="AL24" s="41">
        <v>1</v>
      </c>
      <c r="AM24" s="41">
        <v>1</v>
      </c>
      <c r="AN24" s="41">
        <v>0</v>
      </c>
      <c r="AO24" s="41">
        <v>0</v>
      </c>
      <c r="AP24" s="41">
        <v>1</v>
      </c>
      <c r="AQ24" s="41">
        <v>1</v>
      </c>
      <c r="AR24" s="41">
        <v>1</v>
      </c>
      <c r="AS24" s="41"/>
      <c r="AT24" s="126">
        <f>SUM(D24:AS24)</f>
        <v>23</v>
      </c>
      <c r="AU24" s="124">
        <f>SUM(AM24,AK24,AI24,AH24,AB24,W24,U24,O24,N24,H24,J24,P24,AA24,AF24,AP24,AQ24,AR24)</f>
        <v>9</v>
      </c>
      <c r="AV24" s="131">
        <f>AT24-AU24</f>
        <v>14</v>
      </c>
    </row>
    <row r="25" spans="1:48">
      <c r="A25" s="28" t="s">
        <v>13</v>
      </c>
      <c r="B25" s="61" t="s">
        <v>12</v>
      </c>
      <c r="C25" s="49" t="s">
        <v>13</v>
      </c>
      <c r="D25" s="42">
        <v>1</v>
      </c>
      <c r="E25" s="39">
        <v>1</v>
      </c>
      <c r="F25" s="40">
        <v>1</v>
      </c>
      <c r="G25" s="40">
        <v>1</v>
      </c>
      <c r="H25" s="40">
        <v>1</v>
      </c>
      <c r="I25" s="39">
        <v>1</v>
      </c>
      <c r="J25" s="39">
        <v>1</v>
      </c>
      <c r="K25" s="39">
        <v>1</v>
      </c>
      <c r="L25" s="39">
        <v>1</v>
      </c>
      <c r="M25" s="39">
        <v>1</v>
      </c>
      <c r="N25" s="39">
        <v>0</v>
      </c>
      <c r="O25" s="39">
        <v>0</v>
      </c>
      <c r="P25" s="70">
        <v>0</v>
      </c>
      <c r="Q25" s="39">
        <v>1</v>
      </c>
      <c r="R25" s="39">
        <v>1</v>
      </c>
      <c r="S25" s="70"/>
      <c r="T25" s="39">
        <v>1</v>
      </c>
      <c r="U25" s="70" t="s">
        <v>45</v>
      </c>
      <c r="V25" s="70"/>
      <c r="W25" s="39">
        <v>1</v>
      </c>
      <c r="X25" s="39">
        <v>1</v>
      </c>
      <c r="Y25" s="39" t="s">
        <v>134</v>
      </c>
      <c r="Z25" s="39">
        <v>1</v>
      </c>
      <c r="AA25" s="100" t="s">
        <v>45</v>
      </c>
      <c r="AB25" s="39">
        <v>1</v>
      </c>
      <c r="AC25" s="41">
        <v>1</v>
      </c>
      <c r="AD25" s="41">
        <v>1</v>
      </c>
      <c r="AE25" s="41">
        <v>1</v>
      </c>
      <c r="AF25" s="102">
        <v>0</v>
      </c>
      <c r="AG25" s="41">
        <v>1</v>
      </c>
      <c r="AH25" s="41">
        <v>1</v>
      </c>
      <c r="AI25" s="41" t="s">
        <v>134</v>
      </c>
      <c r="AJ25" s="41">
        <v>1</v>
      </c>
      <c r="AK25" s="41">
        <v>1</v>
      </c>
      <c r="AL25" s="41">
        <v>1</v>
      </c>
      <c r="AM25" s="41">
        <v>1</v>
      </c>
      <c r="AN25" s="41">
        <v>1</v>
      </c>
      <c r="AO25" s="41">
        <v>1</v>
      </c>
      <c r="AP25" s="41">
        <v>1</v>
      </c>
      <c r="AQ25" s="41">
        <v>1</v>
      </c>
      <c r="AR25" s="41">
        <v>1</v>
      </c>
      <c r="AS25" s="41"/>
      <c r="AT25" s="126">
        <f>SUM(D25:AS25)</f>
        <v>31</v>
      </c>
      <c r="AU25" s="124">
        <f>SUM(AM25,AK25,AI25,AH25,AB25,W25,U25,O25,N25,H25,J25,P25,AA25,AF25,AP25,AQ25,AR25)</f>
        <v>10</v>
      </c>
      <c r="AV25" s="131">
        <f>AT25-AU25</f>
        <v>21</v>
      </c>
    </row>
    <row r="26" spans="1:48">
      <c r="A26" s="28" t="s">
        <v>14</v>
      </c>
      <c r="B26" s="64" t="s">
        <v>8</v>
      </c>
      <c r="C26" s="35" t="s">
        <v>14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70"/>
      <c r="Q26" s="52"/>
      <c r="R26" s="52"/>
      <c r="S26" s="70"/>
      <c r="T26" s="52"/>
      <c r="U26" s="70"/>
      <c r="V26" s="70"/>
      <c r="W26" s="52"/>
      <c r="X26" s="52"/>
      <c r="Y26" s="52"/>
      <c r="Z26" s="52">
        <v>1</v>
      </c>
      <c r="AA26" s="100"/>
      <c r="AB26" s="52">
        <v>1</v>
      </c>
      <c r="AC26" s="55">
        <v>1</v>
      </c>
      <c r="AD26" s="55">
        <v>0</v>
      </c>
      <c r="AE26" s="55">
        <v>1</v>
      </c>
      <c r="AF26" s="102">
        <v>0</v>
      </c>
      <c r="AG26" s="55">
        <v>0</v>
      </c>
      <c r="AH26" s="55">
        <v>0</v>
      </c>
      <c r="AI26" s="55">
        <v>1</v>
      </c>
      <c r="AJ26" s="55">
        <v>0</v>
      </c>
      <c r="AK26" s="55">
        <v>1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/>
      <c r="AT26" s="126">
        <f>SUM(D26:AS26)</f>
        <v>6</v>
      </c>
      <c r="AU26" s="124">
        <f>SUM(AM26,AK26,AI26,AH26,AB26,W26,U26,O26,N26,H26,J26,P26,AA26,AF26,AP26,AQ26,AR26)</f>
        <v>3</v>
      </c>
      <c r="AV26" s="131">
        <f>AT26-AU26</f>
        <v>3</v>
      </c>
    </row>
    <row r="27" spans="1:48" hidden="1">
      <c r="A27" s="28" t="s">
        <v>103</v>
      </c>
      <c r="B27" s="28" t="s">
        <v>15</v>
      </c>
      <c r="C27" s="18" t="s">
        <v>103</v>
      </c>
      <c r="D27" s="45"/>
      <c r="E27" s="45"/>
      <c r="F27" s="45"/>
      <c r="G27" s="44"/>
      <c r="H27" s="45"/>
      <c r="I27" s="45"/>
      <c r="J27" s="45"/>
      <c r="K27" s="45"/>
      <c r="L27" s="45"/>
      <c r="M27" s="45"/>
      <c r="N27" s="45"/>
      <c r="O27" s="45"/>
      <c r="P27" s="71"/>
      <c r="Q27" s="45"/>
      <c r="R27" s="45"/>
      <c r="S27" s="71"/>
      <c r="T27" s="45"/>
      <c r="U27" s="71"/>
      <c r="V27" s="71"/>
      <c r="W27" s="45"/>
      <c r="X27" s="44"/>
      <c r="Y27" s="45"/>
      <c r="Z27" s="45"/>
      <c r="AA27" s="101"/>
      <c r="AB27" s="45"/>
      <c r="AC27" s="46"/>
      <c r="AD27" s="46"/>
      <c r="AE27" s="46"/>
      <c r="AF27" s="105"/>
      <c r="AG27" s="25"/>
      <c r="AH27" s="25"/>
      <c r="AI27" s="46"/>
      <c r="AJ27" s="46"/>
      <c r="AK27" s="46"/>
      <c r="AL27" s="46"/>
      <c r="AM27" s="25"/>
      <c r="AN27" s="46"/>
      <c r="AO27" s="25"/>
      <c r="AP27" s="25"/>
      <c r="AQ27" s="25"/>
      <c r="AR27" s="46"/>
      <c r="AS27" s="25"/>
      <c r="AT27" s="127"/>
      <c r="AV27" s="130"/>
    </row>
    <row r="28" spans="1:48" hidden="1">
      <c r="A28" s="28" t="s">
        <v>84</v>
      </c>
      <c r="B28" s="28" t="s">
        <v>99</v>
      </c>
      <c r="C28" s="18" t="s">
        <v>84</v>
      </c>
      <c r="D28" s="45"/>
      <c r="E28" s="45"/>
      <c r="F28" s="45"/>
      <c r="G28" s="44"/>
      <c r="H28" s="45"/>
      <c r="I28" s="45"/>
      <c r="J28" s="45"/>
      <c r="K28" s="45"/>
      <c r="L28" s="45"/>
      <c r="M28" s="45"/>
      <c r="N28" s="45"/>
      <c r="O28" s="45"/>
      <c r="P28" s="71"/>
      <c r="Q28" s="45"/>
      <c r="R28" s="45"/>
      <c r="S28" s="71"/>
      <c r="T28" s="45"/>
      <c r="U28" s="71"/>
      <c r="V28" s="71"/>
      <c r="W28" s="45"/>
      <c r="X28" s="44"/>
      <c r="Y28" s="45"/>
      <c r="Z28" s="45"/>
      <c r="AA28" s="101"/>
      <c r="AB28" s="45"/>
      <c r="AC28" s="46"/>
      <c r="AD28" s="46"/>
      <c r="AE28" s="46"/>
      <c r="AF28" s="105"/>
      <c r="AG28" s="25"/>
      <c r="AH28" s="25"/>
      <c r="AI28" s="46"/>
      <c r="AJ28" s="46"/>
      <c r="AK28" s="46"/>
      <c r="AL28" s="46"/>
      <c r="AM28" s="25"/>
      <c r="AN28" s="46"/>
      <c r="AO28" s="25"/>
      <c r="AP28" s="25"/>
      <c r="AQ28" s="25"/>
      <c r="AR28" s="46"/>
      <c r="AS28" s="25"/>
      <c r="AT28" s="127"/>
      <c r="AV28" s="130"/>
    </row>
    <row r="29" spans="1:48" ht="12" customHeight="1">
      <c r="A29" s="28" t="s">
        <v>16</v>
      </c>
      <c r="B29" s="61" t="s">
        <v>15</v>
      </c>
      <c r="C29" s="49" t="s">
        <v>16</v>
      </c>
      <c r="D29" s="39">
        <v>1</v>
      </c>
      <c r="E29" s="42">
        <v>0</v>
      </c>
      <c r="F29" s="40">
        <v>1</v>
      </c>
      <c r="G29" s="40">
        <v>1</v>
      </c>
      <c r="H29" s="40">
        <v>1</v>
      </c>
      <c r="I29" s="39">
        <v>1</v>
      </c>
      <c r="J29" s="39">
        <v>1</v>
      </c>
      <c r="K29" s="39">
        <v>0</v>
      </c>
      <c r="L29" s="39">
        <v>0</v>
      </c>
      <c r="M29" s="39">
        <v>1</v>
      </c>
      <c r="N29" s="39">
        <v>1</v>
      </c>
      <c r="O29" s="39">
        <v>1</v>
      </c>
      <c r="P29" s="70" t="s">
        <v>45</v>
      </c>
      <c r="Q29" s="40" t="s">
        <v>45</v>
      </c>
      <c r="R29" s="39">
        <v>1</v>
      </c>
      <c r="S29" s="70"/>
      <c r="T29" s="39">
        <v>1</v>
      </c>
      <c r="U29" s="70"/>
      <c r="V29" s="70"/>
      <c r="W29" s="39">
        <v>1</v>
      </c>
      <c r="X29" s="39">
        <v>1</v>
      </c>
      <c r="Y29" s="39">
        <v>1</v>
      </c>
      <c r="Z29" s="39">
        <v>1</v>
      </c>
      <c r="AA29" s="100" t="s">
        <v>120</v>
      </c>
      <c r="AB29" s="39" t="s">
        <v>53</v>
      </c>
      <c r="AC29" s="39" t="s">
        <v>53</v>
      </c>
      <c r="AD29" s="39" t="s">
        <v>53</v>
      </c>
      <c r="AE29" s="39" t="s">
        <v>53</v>
      </c>
      <c r="AF29" s="102" t="s">
        <v>118</v>
      </c>
      <c r="AG29" s="39">
        <v>1</v>
      </c>
      <c r="AH29" s="41">
        <v>1</v>
      </c>
      <c r="AI29" s="41">
        <v>1</v>
      </c>
      <c r="AJ29" s="41">
        <v>1</v>
      </c>
      <c r="AK29" s="41">
        <v>1</v>
      </c>
      <c r="AL29" s="41">
        <v>1</v>
      </c>
      <c r="AM29" s="41">
        <v>1</v>
      </c>
      <c r="AN29" s="41">
        <v>1</v>
      </c>
      <c r="AO29" s="41">
        <v>0</v>
      </c>
      <c r="AP29" s="41">
        <v>1</v>
      </c>
      <c r="AQ29" s="41">
        <v>1</v>
      </c>
      <c r="AR29" s="41">
        <v>1</v>
      </c>
      <c r="AS29" s="41"/>
      <c r="AT29" s="126">
        <f t="shared" ref="AT29:AT35" si="4">SUM(D29:AS29)</f>
        <v>26</v>
      </c>
      <c r="AU29" s="124">
        <f t="shared" ref="AU29:AU35" si="5">SUM(AM29,AK29,AI29,AH29,AB29,W29,U29,O29,N29,H29,J29,P29,AA29,AF29,AP29,AQ29,AR29)</f>
        <v>12</v>
      </c>
      <c r="AV29" s="131">
        <f t="shared" ref="AV29:AV35" si="6">AT29-AU29</f>
        <v>14</v>
      </c>
    </row>
    <row r="30" spans="1:48">
      <c r="A30" s="28" t="s">
        <v>55</v>
      </c>
      <c r="B30" s="28" t="s">
        <v>54</v>
      </c>
      <c r="C30" s="18" t="s">
        <v>55</v>
      </c>
      <c r="D30" s="45"/>
      <c r="E30" s="45"/>
      <c r="F30" s="45"/>
      <c r="G30" s="44"/>
      <c r="H30" s="45"/>
      <c r="I30" s="45"/>
      <c r="J30" s="45"/>
      <c r="K30" s="45"/>
      <c r="L30" s="45"/>
      <c r="M30" s="45"/>
      <c r="N30" s="45"/>
      <c r="O30" s="45"/>
      <c r="P30" s="71"/>
      <c r="Q30" s="45"/>
      <c r="R30" s="45"/>
      <c r="S30" s="71"/>
      <c r="T30" s="45"/>
      <c r="U30" s="71"/>
      <c r="V30" s="71"/>
      <c r="W30" s="45"/>
      <c r="X30" s="44"/>
      <c r="Y30" s="45"/>
      <c r="Z30" s="45"/>
      <c r="AA30" s="101"/>
      <c r="AB30" s="45"/>
      <c r="AC30" s="46"/>
      <c r="AD30" s="46">
        <v>0</v>
      </c>
      <c r="AE30" s="46"/>
      <c r="AF30" s="105"/>
      <c r="AG30" s="25"/>
      <c r="AH30" s="25"/>
      <c r="AI30" s="46"/>
      <c r="AJ30" s="46"/>
      <c r="AK30" s="46"/>
      <c r="AL30" s="46"/>
      <c r="AM30" s="25"/>
      <c r="AN30" s="46"/>
      <c r="AO30" s="25"/>
      <c r="AP30" s="25"/>
      <c r="AQ30" s="25"/>
      <c r="AR30" s="46"/>
      <c r="AS30" s="25"/>
      <c r="AT30" s="126">
        <f t="shared" si="4"/>
        <v>0</v>
      </c>
      <c r="AU30" s="124">
        <f t="shared" si="5"/>
        <v>0</v>
      </c>
      <c r="AV30" s="131">
        <f t="shared" si="6"/>
        <v>0</v>
      </c>
    </row>
    <row r="31" spans="1:48">
      <c r="A31" s="28" t="s">
        <v>71</v>
      </c>
      <c r="B31" s="61" t="s">
        <v>9</v>
      </c>
      <c r="C31" s="35" t="s">
        <v>71</v>
      </c>
      <c r="D31" s="52">
        <v>1</v>
      </c>
      <c r="E31" s="53">
        <v>1</v>
      </c>
      <c r="F31" s="54" t="s">
        <v>120</v>
      </c>
      <c r="G31" s="54" t="s">
        <v>120</v>
      </c>
      <c r="H31" s="54">
        <v>1</v>
      </c>
      <c r="I31" s="52">
        <v>1</v>
      </c>
      <c r="J31" s="52">
        <v>1</v>
      </c>
      <c r="K31" s="52">
        <v>1</v>
      </c>
      <c r="L31" s="52">
        <v>1</v>
      </c>
      <c r="M31" s="52" t="s">
        <v>51</v>
      </c>
      <c r="N31" s="52">
        <v>0</v>
      </c>
      <c r="O31" s="52">
        <v>1</v>
      </c>
      <c r="P31" s="70" t="s">
        <v>51</v>
      </c>
      <c r="Q31" s="52">
        <v>1</v>
      </c>
      <c r="R31" s="52">
        <v>1</v>
      </c>
      <c r="S31" s="70"/>
      <c r="T31" s="52">
        <v>1</v>
      </c>
      <c r="U31" s="70" t="s">
        <v>51</v>
      </c>
      <c r="V31" s="70"/>
      <c r="W31" s="52">
        <v>0</v>
      </c>
      <c r="X31" s="52">
        <v>0</v>
      </c>
      <c r="Y31" s="52">
        <v>1</v>
      </c>
      <c r="Z31" s="52" t="s">
        <v>118</v>
      </c>
      <c r="AA31" s="100" t="s">
        <v>45</v>
      </c>
      <c r="AB31" s="52">
        <v>0</v>
      </c>
      <c r="AC31" s="55">
        <v>1</v>
      </c>
      <c r="AD31" s="55">
        <v>1</v>
      </c>
      <c r="AE31" s="55">
        <v>1</v>
      </c>
      <c r="AF31" s="102" t="s">
        <v>45</v>
      </c>
      <c r="AG31" s="55">
        <v>1</v>
      </c>
      <c r="AH31" s="55">
        <v>0</v>
      </c>
      <c r="AI31" s="55">
        <v>1</v>
      </c>
      <c r="AJ31" s="55">
        <v>1</v>
      </c>
      <c r="AK31" s="55">
        <v>1</v>
      </c>
      <c r="AL31" s="55">
        <v>0</v>
      </c>
      <c r="AM31" s="55">
        <v>1</v>
      </c>
      <c r="AN31" s="55">
        <v>1</v>
      </c>
      <c r="AO31" s="55">
        <v>1</v>
      </c>
      <c r="AP31" s="55">
        <v>0</v>
      </c>
      <c r="AQ31" s="55">
        <v>0</v>
      </c>
      <c r="AR31" s="55">
        <v>1</v>
      </c>
      <c r="AS31" s="55"/>
      <c r="AT31" s="126">
        <f t="shared" si="4"/>
        <v>23</v>
      </c>
      <c r="AU31" s="124">
        <f t="shared" si="5"/>
        <v>7</v>
      </c>
      <c r="AV31" s="131">
        <f t="shared" si="6"/>
        <v>16</v>
      </c>
    </row>
    <row r="32" spans="1:48">
      <c r="A32" s="28" t="s">
        <v>100</v>
      </c>
      <c r="B32" s="64" t="s">
        <v>101</v>
      </c>
      <c r="C32" s="49" t="s">
        <v>100</v>
      </c>
      <c r="D32" s="45"/>
      <c r="E32" s="45"/>
      <c r="F32" s="45"/>
      <c r="G32" s="44">
        <v>1</v>
      </c>
      <c r="H32" s="45"/>
      <c r="I32" s="45"/>
      <c r="J32" s="45">
        <v>1</v>
      </c>
      <c r="K32" s="45" t="s">
        <v>118</v>
      </c>
      <c r="L32" s="45">
        <v>1</v>
      </c>
      <c r="M32" s="45">
        <v>1</v>
      </c>
      <c r="N32" s="45">
        <v>0</v>
      </c>
      <c r="O32" s="45">
        <v>1</v>
      </c>
      <c r="P32" s="71"/>
      <c r="Q32" s="45">
        <v>1</v>
      </c>
      <c r="R32" s="45"/>
      <c r="S32" s="71"/>
      <c r="T32" s="45"/>
      <c r="U32" s="71"/>
      <c r="V32" s="71"/>
      <c r="W32" s="45">
        <v>0</v>
      </c>
      <c r="X32" s="44">
        <v>0</v>
      </c>
      <c r="Y32" s="45">
        <v>0</v>
      </c>
      <c r="Z32" s="45" t="s">
        <v>118</v>
      </c>
      <c r="AA32" s="101">
        <v>0</v>
      </c>
      <c r="AB32" s="45">
        <v>0</v>
      </c>
      <c r="AC32" s="46">
        <v>0</v>
      </c>
      <c r="AD32" s="46">
        <v>0</v>
      </c>
      <c r="AE32" s="46"/>
      <c r="AF32" s="105"/>
      <c r="AG32" s="25">
        <v>0</v>
      </c>
      <c r="AH32" s="25">
        <v>0</v>
      </c>
      <c r="AI32" s="46">
        <v>0</v>
      </c>
      <c r="AJ32" s="46">
        <v>0</v>
      </c>
      <c r="AK32" s="46">
        <v>0</v>
      </c>
      <c r="AL32" s="46">
        <v>0</v>
      </c>
      <c r="AM32" s="25">
        <v>0</v>
      </c>
      <c r="AN32" s="46"/>
      <c r="AO32" s="25"/>
      <c r="AP32" s="25"/>
      <c r="AQ32" s="25"/>
      <c r="AR32" s="46"/>
      <c r="AS32" s="25"/>
      <c r="AT32" s="126">
        <f t="shared" si="4"/>
        <v>6</v>
      </c>
      <c r="AU32" s="124">
        <f t="shared" si="5"/>
        <v>2</v>
      </c>
      <c r="AV32" s="131">
        <f t="shared" si="6"/>
        <v>4</v>
      </c>
    </row>
    <row r="33" spans="1:48">
      <c r="A33" s="28" t="s">
        <v>18</v>
      </c>
      <c r="B33" s="64" t="s">
        <v>17</v>
      </c>
      <c r="C33" s="35" t="s">
        <v>18</v>
      </c>
      <c r="D33" s="52">
        <v>1</v>
      </c>
      <c r="E33" s="53" t="s">
        <v>45</v>
      </c>
      <c r="F33" s="54">
        <v>1</v>
      </c>
      <c r="G33" s="52">
        <v>0</v>
      </c>
      <c r="H33" s="52">
        <v>1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70">
        <v>0</v>
      </c>
      <c r="Q33" s="52">
        <v>0</v>
      </c>
      <c r="R33" s="52">
        <v>0</v>
      </c>
      <c r="S33" s="70"/>
      <c r="T33" s="52">
        <v>0</v>
      </c>
      <c r="U33" s="70">
        <v>0</v>
      </c>
      <c r="V33" s="70"/>
      <c r="W33" s="52">
        <v>0</v>
      </c>
      <c r="X33" s="52">
        <v>1</v>
      </c>
      <c r="Y33" s="52">
        <v>1</v>
      </c>
      <c r="Z33" s="52">
        <v>1</v>
      </c>
      <c r="AA33" s="100" t="s">
        <v>45</v>
      </c>
      <c r="AB33" s="52">
        <v>0</v>
      </c>
      <c r="AC33" s="55">
        <v>1</v>
      </c>
      <c r="AD33" s="55">
        <v>0</v>
      </c>
      <c r="AE33" s="55">
        <v>0</v>
      </c>
      <c r="AF33" s="102"/>
      <c r="AG33" s="55">
        <v>1</v>
      </c>
      <c r="AH33" s="55" t="s">
        <v>118</v>
      </c>
      <c r="AI33" s="55" t="s">
        <v>120</v>
      </c>
      <c r="AJ33" s="55" t="s">
        <v>118</v>
      </c>
      <c r="AK33" s="55">
        <v>0</v>
      </c>
      <c r="AL33" s="55">
        <v>1</v>
      </c>
      <c r="AM33" s="55">
        <v>0</v>
      </c>
      <c r="AN33" s="55">
        <v>0</v>
      </c>
      <c r="AO33" s="55">
        <v>1</v>
      </c>
      <c r="AP33" s="55" t="s">
        <v>118</v>
      </c>
      <c r="AQ33" s="55" t="s">
        <v>118</v>
      </c>
      <c r="AR33" s="55">
        <v>0</v>
      </c>
      <c r="AS33" s="55"/>
      <c r="AT33" s="126">
        <f t="shared" si="4"/>
        <v>10</v>
      </c>
      <c r="AU33" s="124">
        <f t="shared" si="5"/>
        <v>1</v>
      </c>
      <c r="AV33" s="131">
        <f t="shared" si="6"/>
        <v>9</v>
      </c>
    </row>
    <row r="34" spans="1:48">
      <c r="A34" s="28" t="s">
        <v>72</v>
      </c>
      <c r="B34" s="61" t="s">
        <v>87</v>
      </c>
      <c r="C34" s="49" t="s">
        <v>72</v>
      </c>
      <c r="D34" s="39">
        <v>0</v>
      </c>
      <c r="E34" s="39">
        <v>1</v>
      </c>
      <c r="F34" s="42">
        <v>0</v>
      </c>
      <c r="G34" s="40">
        <v>1</v>
      </c>
      <c r="H34" s="39">
        <v>0</v>
      </c>
      <c r="I34" s="39">
        <v>1</v>
      </c>
      <c r="J34" s="39">
        <v>0</v>
      </c>
      <c r="K34" s="39">
        <v>0</v>
      </c>
      <c r="L34" s="39">
        <v>1</v>
      </c>
      <c r="M34" s="39">
        <v>0</v>
      </c>
      <c r="N34" s="39">
        <v>1</v>
      </c>
      <c r="O34" s="39" t="s">
        <v>120</v>
      </c>
      <c r="P34" s="70">
        <v>0</v>
      </c>
      <c r="Q34" s="39">
        <v>1</v>
      </c>
      <c r="R34" s="39">
        <v>0</v>
      </c>
      <c r="S34" s="70"/>
      <c r="T34" s="39">
        <v>1</v>
      </c>
      <c r="U34" s="70">
        <v>0</v>
      </c>
      <c r="V34" s="70"/>
      <c r="W34" s="39">
        <v>0</v>
      </c>
      <c r="X34" s="39">
        <v>1</v>
      </c>
      <c r="Y34" s="39">
        <v>0</v>
      </c>
      <c r="Z34" s="39">
        <v>0</v>
      </c>
      <c r="AA34" s="100" t="s">
        <v>45</v>
      </c>
      <c r="AB34" s="39">
        <v>1</v>
      </c>
      <c r="AC34" s="41">
        <v>0</v>
      </c>
      <c r="AD34" s="41">
        <v>1</v>
      </c>
      <c r="AE34" s="41">
        <v>0</v>
      </c>
      <c r="AF34" s="102" t="s">
        <v>45</v>
      </c>
      <c r="AG34" s="41">
        <v>1</v>
      </c>
      <c r="AH34" s="41">
        <v>1</v>
      </c>
      <c r="AI34" s="41">
        <v>0</v>
      </c>
      <c r="AJ34" s="41">
        <v>1</v>
      </c>
      <c r="AK34" s="41">
        <v>1</v>
      </c>
      <c r="AL34" s="41">
        <v>1</v>
      </c>
      <c r="AM34" s="41">
        <v>1</v>
      </c>
      <c r="AN34" s="41">
        <v>1</v>
      </c>
      <c r="AO34" s="41">
        <v>0</v>
      </c>
      <c r="AP34" s="41">
        <v>1</v>
      </c>
      <c r="AQ34" s="41">
        <v>1</v>
      </c>
      <c r="AR34" s="41">
        <v>1</v>
      </c>
      <c r="AS34" s="41"/>
      <c r="AT34" s="126">
        <f t="shared" si="4"/>
        <v>20</v>
      </c>
      <c r="AU34" s="124">
        <f t="shared" si="5"/>
        <v>8</v>
      </c>
      <c r="AV34" s="131">
        <f t="shared" si="6"/>
        <v>12</v>
      </c>
    </row>
    <row r="35" spans="1:48">
      <c r="A35" s="28" t="s">
        <v>73</v>
      </c>
      <c r="B35" s="61" t="s">
        <v>88</v>
      </c>
      <c r="C35" s="49" t="s">
        <v>89</v>
      </c>
      <c r="D35" s="39">
        <v>0</v>
      </c>
      <c r="E35" s="39">
        <v>1</v>
      </c>
      <c r="F35" s="40">
        <v>1</v>
      </c>
      <c r="G35" s="59">
        <v>1</v>
      </c>
      <c r="H35" s="59">
        <v>1</v>
      </c>
      <c r="I35" s="39" t="s">
        <v>45</v>
      </c>
      <c r="J35" s="39">
        <v>1</v>
      </c>
      <c r="K35" s="39">
        <v>1</v>
      </c>
      <c r="L35" s="39">
        <v>1</v>
      </c>
      <c r="M35" s="39">
        <v>1</v>
      </c>
      <c r="N35" s="39">
        <v>1</v>
      </c>
      <c r="O35" s="39">
        <v>1</v>
      </c>
      <c r="P35" s="70">
        <v>0</v>
      </c>
      <c r="Q35" s="39">
        <v>1</v>
      </c>
      <c r="R35" s="39">
        <v>0</v>
      </c>
      <c r="S35" s="70"/>
      <c r="T35" s="39">
        <v>1</v>
      </c>
      <c r="U35" s="70" t="s">
        <v>45</v>
      </c>
      <c r="V35" s="70"/>
      <c r="W35" s="39">
        <v>1</v>
      </c>
      <c r="X35" s="39">
        <v>1</v>
      </c>
      <c r="Y35" s="39">
        <v>1</v>
      </c>
      <c r="Z35" s="39">
        <v>1</v>
      </c>
      <c r="AA35" s="100" t="s">
        <v>45</v>
      </c>
      <c r="AB35" s="39">
        <v>1</v>
      </c>
      <c r="AC35" s="41">
        <v>1</v>
      </c>
      <c r="AD35" s="41">
        <v>1</v>
      </c>
      <c r="AE35" s="41">
        <v>1</v>
      </c>
      <c r="AF35" s="102">
        <v>0</v>
      </c>
      <c r="AG35" s="41">
        <v>0</v>
      </c>
      <c r="AH35" s="41">
        <v>1</v>
      </c>
      <c r="AI35" s="41">
        <v>1</v>
      </c>
      <c r="AJ35" s="41">
        <v>1</v>
      </c>
      <c r="AK35" s="41">
        <v>1</v>
      </c>
      <c r="AL35" s="41">
        <v>1</v>
      </c>
      <c r="AM35" s="41">
        <v>1</v>
      </c>
      <c r="AN35" s="41" t="s">
        <v>118</v>
      </c>
      <c r="AO35" s="41">
        <v>1</v>
      </c>
      <c r="AP35" s="41">
        <v>1</v>
      </c>
      <c r="AQ35" s="41">
        <v>1</v>
      </c>
      <c r="AR35" s="41">
        <v>1</v>
      </c>
      <c r="AS35" s="41"/>
      <c r="AT35" s="126">
        <f t="shared" si="4"/>
        <v>30</v>
      </c>
      <c r="AU35" s="124">
        <f t="shared" si="5"/>
        <v>13</v>
      </c>
      <c r="AV35" s="131">
        <f t="shared" si="6"/>
        <v>17</v>
      </c>
    </row>
    <row r="36" spans="1:48" hidden="1">
      <c r="A36" s="28" t="s">
        <v>98</v>
      </c>
      <c r="B36" s="28" t="s">
        <v>96</v>
      </c>
      <c r="C36" s="28" t="s">
        <v>97</v>
      </c>
      <c r="D36" s="45"/>
      <c r="E36" s="45"/>
      <c r="F36" s="45"/>
      <c r="G36" s="44"/>
      <c r="H36" s="45"/>
      <c r="I36" s="45"/>
      <c r="J36" s="45"/>
      <c r="K36" s="45"/>
      <c r="L36" s="45"/>
      <c r="M36" s="45"/>
      <c r="N36" s="45"/>
      <c r="O36" s="45"/>
      <c r="P36" s="71"/>
      <c r="Q36" s="45"/>
      <c r="R36" s="45"/>
      <c r="S36" s="71"/>
      <c r="T36" s="45"/>
      <c r="U36" s="71"/>
      <c r="V36" s="71"/>
      <c r="W36" s="45"/>
      <c r="X36" s="44"/>
      <c r="Y36" s="45"/>
      <c r="Z36" s="45"/>
      <c r="AA36" s="101"/>
      <c r="AB36" s="45"/>
      <c r="AC36" s="46"/>
      <c r="AD36" s="46"/>
      <c r="AE36" s="46"/>
      <c r="AF36" s="105"/>
      <c r="AG36" s="25"/>
      <c r="AH36" s="25"/>
      <c r="AI36" s="46"/>
      <c r="AJ36" s="46"/>
      <c r="AK36" s="46"/>
      <c r="AL36" s="46"/>
      <c r="AM36" s="25"/>
      <c r="AN36" s="46"/>
      <c r="AO36" s="25"/>
      <c r="AP36" s="25"/>
      <c r="AQ36" s="25"/>
      <c r="AR36" s="46"/>
      <c r="AS36" s="25"/>
      <c r="AT36" s="127"/>
      <c r="AV36" s="130"/>
    </row>
    <row r="37" spans="1:48">
      <c r="A37" s="28" t="s">
        <v>74</v>
      </c>
      <c r="B37" s="61" t="s">
        <v>6</v>
      </c>
      <c r="C37" s="32" t="s">
        <v>19</v>
      </c>
      <c r="D37" s="39"/>
      <c r="E37" s="39"/>
      <c r="F37" s="39"/>
      <c r="G37" s="40" t="s">
        <v>120</v>
      </c>
      <c r="H37" s="39"/>
      <c r="I37" s="39">
        <v>1</v>
      </c>
      <c r="J37" s="39">
        <v>0</v>
      </c>
      <c r="K37" s="39">
        <v>0</v>
      </c>
      <c r="L37" s="39">
        <v>1</v>
      </c>
      <c r="M37" s="39">
        <v>0</v>
      </c>
      <c r="N37" s="39">
        <v>0</v>
      </c>
      <c r="O37" s="39"/>
      <c r="P37" s="70"/>
      <c r="Q37" s="39"/>
      <c r="R37" s="39"/>
      <c r="S37" s="70"/>
      <c r="T37" s="39">
        <v>0</v>
      </c>
      <c r="U37" s="70">
        <v>0</v>
      </c>
      <c r="V37" s="70"/>
      <c r="W37" s="39">
        <v>0</v>
      </c>
      <c r="X37" s="39" t="s">
        <v>118</v>
      </c>
      <c r="Y37" s="39"/>
      <c r="Z37" s="39"/>
      <c r="AA37" s="100" t="s">
        <v>45</v>
      </c>
      <c r="AB37" s="39"/>
      <c r="AC37" s="41"/>
      <c r="AD37" s="41" t="s">
        <v>118</v>
      </c>
      <c r="AE37" s="41"/>
      <c r="AF37" s="102"/>
      <c r="AG37" s="41"/>
      <c r="AH37" s="41">
        <v>1</v>
      </c>
      <c r="AI37" s="41"/>
      <c r="AJ37" s="41"/>
      <c r="AK37" s="41"/>
      <c r="AL37" s="41"/>
      <c r="AM37" s="41"/>
      <c r="AN37" s="41"/>
      <c r="AO37" s="41">
        <v>1</v>
      </c>
      <c r="AP37" s="41">
        <v>0</v>
      </c>
      <c r="AQ37" s="41">
        <v>1</v>
      </c>
      <c r="AR37" s="41">
        <v>1</v>
      </c>
      <c r="AS37" s="41"/>
      <c r="AT37" s="126">
        <f t="shared" ref="AT37:AT48" si="7">SUM(D37:AS37)</f>
        <v>6</v>
      </c>
      <c r="AU37" s="124">
        <f t="shared" ref="AU37:AU47" si="8">SUM(AM37,AK37,AI37,AH37,AB37,W37,U37,O37,N37,H37,J37,P37,AA37,AF37,AP37,AQ37,AR37)</f>
        <v>3</v>
      </c>
      <c r="AV37" s="131">
        <f t="shared" ref="AV37:AV47" si="9">AT37-AU37</f>
        <v>3</v>
      </c>
    </row>
    <row r="38" spans="1:48">
      <c r="A38" s="28" t="s">
        <v>75</v>
      </c>
      <c r="B38" s="61" t="s">
        <v>20</v>
      </c>
      <c r="C38" s="49" t="s">
        <v>21</v>
      </c>
      <c r="D38" s="39">
        <v>1</v>
      </c>
      <c r="E38" s="39">
        <v>1</v>
      </c>
      <c r="F38" s="40">
        <v>0</v>
      </c>
      <c r="G38" s="40">
        <v>1</v>
      </c>
      <c r="H38" s="40">
        <v>1</v>
      </c>
      <c r="I38" s="39">
        <v>1</v>
      </c>
      <c r="J38" s="39">
        <v>1</v>
      </c>
      <c r="K38" s="39">
        <v>1</v>
      </c>
      <c r="L38" s="39">
        <v>1</v>
      </c>
      <c r="M38" s="39">
        <v>1</v>
      </c>
      <c r="N38" s="39">
        <v>1</v>
      </c>
      <c r="O38" s="39">
        <v>1</v>
      </c>
      <c r="P38" s="70" t="s">
        <v>45</v>
      </c>
      <c r="Q38" s="39">
        <v>1</v>
      </c>
      <c r="R38" s="39">
        <v>1</v>
      </c>
      <c r="S38" s="70"/>
      <c r="T38" s="39">
        <v>1</v>
      </c>
      <c r="U38" s="70" t="s">
        <v>45</v>
      </c>
      <c r="V38" s="70"/>
      <c r="W38" s="39">
        <v>1</v>
      </c>
      <c r="X38" s="39">
        <v>1</v>
      </c>
      <c r="Y38" s="39" t="s">
        <v>53</v>
      </c>
      <c r="Z38" s="39" t="s">
        <v>53</v>
      </c>
      <c r="AA38" s="100" t="s">
        <v>118</v>
      </c>
      <c r="AB38" s="39" t="s">
        <v>53</v>
      </c>
      <c r="AC38" s="39" t="s">
        <v>53</v>
      </c>
      <c r="AD38" s="39" t="s">
        <v>53</v>
      </c>
      <c r="AE38" s="39" t="s">
        <v>53</v>
      </c>
      <c r="AF38" s="102" t="s">
        <v>118</v>
      </c>
      <c r="AG38" s="39" t="s">
        <v>53</v>
      </c>
      <c r="AH38" s="39" t="s">
        <v>309</v>
      </c>
      <c r="AI38" s="41">
        <v>0</v>
      </c>
      <c r="AJ38" s="41">
        <v>1</v>
      </c>
      <c r="AK38" s="41">
        <v>1</v>
      </c>
      <c r="AL38" s="41">
        <v>1</v>
      </c>
      <c r="AM38" s="41">
        <v>0</v>
      </c>
      <c r="AN38" s="41">
        <v>1</v>
      </c>
      <c r="AO38" s="41">
        <v>1</v>
      </c>
      <c r="AP38" s="41">
        <v>1</v>
      </c>
      <c r="AQ38" s="41">
        <v>1</v>
      </c>
      <c r="AR38" s="41">
        <v>1</v>
      </c>
      <c r="AS38" s="41"/>
      <c r="AT38" s="126">
        <f t="shared" si="7"/>
        <v>24</v>
      </c>
      <c r="AU38" s="124">
        <f t="shared" si="8"/>
        <v>9</v>
      </c>
      <c r="AV38" s="131">
        <f t="shared" si="9"/>
        <v>15</v>
      </c>
    </row>
    <row r="39" spans="1:48">
      <c r="A39" s="28" t="s">
        <v>76</v>
      </c>
      <c r="B39" s="61" t="s">
        <v>22</v>
      </c>
      <c r="C39" s="49" t="s">
        <v>21</v>
      </c>
      <c r="D39" s="39">
        <v>1</v>
      </c>
      <c r="E39" s="39">
        <v>1</v>
      </c>
      <c r="F39" s="39">
        <v>0</v>
      </c>
      <c r="G39" s="40">
        <v>1</v>
      </c>
      <c r="H39" s="40">
        <v>1</v>
      </c>
      <c r="I39" s="39">
        <v>1</v>
      </c>
      <c r="J39" s="39">
        <v>0</v>
      </c>
      <c r="K39" s="39" t="s">
        <v>45</v>
      </c>
      <c r="L39" s="39">
        <v>1</v>
      </c>
      <c r="M39" s="39">
        <v>0</v>
      </c>
      <c r="N39" s="39">
        <v>1</v>
      </c>
      <c r="O39" s="39" t="s">
        <v>118</v>
      </c>
      <c r="P39" s="70">
        <v>0</v>
      </c>
      <c r="Q39" s="39">
        <v>1</v>
      </c>
      <c r="R39" s="39">
        <v>0</v>
      </c>
      <c r="S39" s="70"/>
      <c r="T39" s="39">
        <v>0</v>
      </c>
      <c r="U39" s="70">
        <v>0</v>
      </c>
      <c r="V39" s="70"/>
      <c r="W39" s="39">
        <v>0</v>
      </c>
      <c r="X39" s="39">
        <v>1</v>
      </c>
      <c r="Y39" s="39">
        <v>1</v>
      </c>
      <c r="Z39" s="39">
        <v>0</v>
      </c>
      <c r="AA39" s="100" t="s">
        <v>45</v>
      </c>
      <c r="AB39" s="39">
        <v>1</v>
      </c>
      <c r="AC39" s="41">
        <v>0</v>
      </c>
      <c r="AD39" s="41">
        <v>1</v>
      </c>
      <c r="AE39" s="41">
        <v>1</v>
      </c>
      <c r="AF39" s="102" t="s">
        <v>45</v>
      </c>
      <c r="AG39" s="41">
        <v>1</v>
      </c>
      <c r="AH39" s="41">
        <v>1</v>
      </c>
      <c r="AI39" s="41">
        <v>1</v>
      </c>
      <c r="AJ39" s="41">
        <v>1</v>
      </c>
      <c r="AK39" s="41">
        <v>1</v>
      </c>
      <c r="AL39" s="41">
        <v>1</v>
      </c>
      <c r="AM39" s="41">
        <v>1</v>
      </c>
      <c r="AN39" s="41">
        <v>1</v>
      </c>
      <c r="AO39" s="41">
        <v>1</v>
      </c>
      <c r="AP39" s="41">
        <v>0</v>
      </c>
      <c r="AQ39" s="41">
        <v>0</v>
      </c>
      <c r="AR39" s="41">
        <v>1</v>
      </c>
      <c r="AS39" s="41"/>
      <c r="AT39" s="126">
        <f t="shared" si="7"/>
        <v>23</v>
      </c>
      <c r="AU39" s="124">
        <f t="shared" si="8"/>
        <v>8</v>
      </c>
      <c r="AV39" s="131">
        <f t="shared" si="9"/>
        <v>15</v>
      </c>
    </row>
    <row r="40" spans="1:48">
      <c r="A40" s="28" t="s">
        <v>24</v>
      </c>
      <c r="B40" s="61" t="s">
        <v>23</v>
      </c>
      <c r="C40" s="35" t="s">
        <v>24</v>
      </c>
      <c r="D40" s="52">
        <v>0</v>
      </c>
      <c r="E40" s="56">
        <v>1</v>
      </c>
      <c r="F40" s="56">
        <v>0</v>
      </c>
      <c r="G40" s="54" t="s">
        <v>118</v>
      </c>
      <c r="H40" s="56">
        <v>0</v>
      </c>
      <c r="I40" s="56">
        <v>1</v>
      </c>
      <c r="J40" s="56">
        <v>0</v>
      </c>
      <c r="K40" s="56">
        <v>0</v>
      </c>
      <c r="L40" s="56">
        <v>0</v>
      </c>
      <c r="M40" s="56">
        <v>0</v>
      </c>
      <c r="N40" s="56">
        <v>1</v>
      </c>
      <c r="O40" s="56">
        <v>0</v>
      </c>
      <c r="P40" s="71">
        <v>0</v>
      </c>
      <c r="Q40" s="56">
        <v>1</v>
      </c>
      <c r="R40" s="56">
        <v>0</v>
      </c>
      <c r="S40" s="71"/>
      <c r="T40" s="56"/>
      <c r="U40" s="71"/>
      <c r="V40" s="71"/>
      <c r="W40" s="56">
        <v>0</v>
      </c>
      <c r="X40" s="56">
        <v>1</v>
      </c>
      <c r="Y40" s="56"/>
      <c r="Z40" s="56"/>
      <c r="AA40" s="101"/>
      <c r="AB40" s="56"/>
      <c r="AC40" s="57"/>
      <c r="AD40" s="57">
        <v>0</v>
      </c>
      <c r="AE40" s="57"/>
      <c r="AF40" s="105" t="s">
        <v>45</v>
      </c>
      <c r="AG40" s="57"/>
      <c r="AH40" s="57"/>
      <c r="AI40" s="57"/>
      <c r="AJ40" s="57">
        <v>1</v>
      </c>
      <c r="AK40" s="57"/>
      <c r="AL40" s="57">
        <v>0</v>
      </c>
      <c r="AM40" s="57">
        <v>0</v>
      </c>
      <c r="AN40" s="57">
        <v>1</v>
      </c>
      <c r="AO40" s="57">
        <v>1</v>
      </c>
      <c r="AP40" s="57">
        <v>1</v>
      </c>
      <c r="AQ40" s="57">
        <v>1</v>
      </c>
      <c r="AR40" s="57" t="s">
        <v>45</v>
      </c>
      <c r="AS40" s="57"/>
      <c r="AT40" s="126">
        <f t="shared" si="7"/>
        <v>10</v>
      </c>
      <c r="AU40" s="124">
        <f t="shared" si="8"/>
        <v>3</v>
      </c>
      <c r="AV40" s="131">
        <f t="shared" si="9"/>
        <v>7</v>
      </c>
    </row>
    <row r="41" spans="1:48">
      <c r="A41" s="28" t="s">
        <v>26</v>
      </c>
      <c r="B41" s="61" t="s">
        <v>25</v>
      </c>
      <c r="C41" s="35" t="s">
        <v>26</v>
      </c>
      <c r="D41" s="52">
        <v>0</v>
      </c>
      <c r="E41" s="53">
        <v>1</v>
      </c>
      <c r="F41" s="54">
        <v>1</v>
      </c>
      <c r="G41" s="52">
        <v>0</v>
      </c>
      <c r="H41" s="54">
        <v>1</v>
      </c>
      <c r="I41" s="52">
        <v>0</v>
      </c>
      <c r="J41" s="52">
        <v>0</v>
      </c>
      <c r="K41" s="52">
        <v>1</v>
      </c>
      <c r="L41" s="52">
        <v>1</v>
      </c>
      <c r="M41" s="52">
        <v>1</v>
      </c>
      <c r="N41" s="52">
        <v>0</v>
      </c>
      <c r="O41" s="52">
        <v>0</v>
      </c>
      <c r="P41" s="70">
        <v>0</v>
      </c>
      <c r="Q41" s="52" t="s">
        <v>118</v>
      </c>
      <c r="R41" s="52">
        <v>1</v>
      </c>
      <c r="S41" s="70"/>
      <c r="T41" s="52">
        <v>1</v>
      </c>
      <c r="U41" s="70" t="s">
        <v>45</v>
      </c>
      <c r="V41" s="70"/>
      <c r="W41" s="52">
        <v>1</v>
      </c>
      <c r="X41" s="52">
        <v>0</v>
      </c>
      <c r="Y41" s="52" t="s">
        <v>118</v>
      </c>
      <c r="Z41" s="52">
        <v>1</v>
      </c>
      <c r="AA41" s="100">
        <v>0</v>
      </c>
      <c r="AB41" s="52">
        <v>1</v>
      </c>
      <c r="AC41" s="55">
        <v>1</v>
      </c>
      <c r="AD41" s="55">
        <v>0</v>
      </c>
      <c r="AE41" s="55">
        <v>1</v>
      </c>
      <c r="AF41" s="102">
        <v>0</v>
      </c>
      <c r="AG41" s="55">
        <v>1</v>
      </c>
      <c r="AH41" s="55">
        <v>0</v>
      </c>
      <c r="AI41" s="55">
        <v>1</v>
      </c>
      <c r="AJ41" s="55">
        <v>0</v>
      </c>
      <c r="AK41" s="55" t="s">
        <v>118</v>
      </c>
      <c r="AL41" s="55">
        <v>0</v>
      </c>
      <c r="AM41" s="55">
        <v>1</v>
      </c>
      <c r="AN41" s="55">
        <v>0</v>
      </c>
      <c r="AO41" s="55">
        <v>1</v>
      </c>
      <c r="AP41" s="55">
        <v>0</v>
      </c>
      <c r="AQ41" s="55">
        <v>0</v>
      </c>
      <c r="AR41" s="55">
        <v>1</v>
      </c>
      <c r="AS41" s="55"/>
      <c r="AT41" s="126">
        <f t="shared" si="7"/>
        <v>18</v>
      </c>
      <c r="AU41" s="124">
        <f t="shared" si="8"/>
        <v>6</v>
      </c>
      <c r="AV41" s="131">
        <f t="shared" si="9"/>
        <v>12</v>
      </c>
    </row>
    <row r="42" spans="1:48">
      <c r="A42" s="28" t="s">
        <v>77</v>
      </c>
      <c r="B42" s="64" t="s">
        <v>87</v>
      </c>
      <c r="C42" s="32" t="s">
        <v>77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1</v>
      </c>
      <c r="N42" s="39">
        <v>0</v>
      </c>
      <c r="O42" s="39" t="s">
        <v>118</v>
      </c>
      <c r="P42" s="70" t="s">
        <v>134</v>
      </c>
      <c r="Q42" s="39">
        <v>0</v>
      </c>
      <c r="R42" s="39">
        <v>1</v>
      </c>
      <c r="S42" s="70"/>
      <c r="T42" s="39">
        <v>0</v>
      </c>
      <c r="U42" s="70">
        <v>0</v>
      </c>
      <c r="V42" s="70"/>
      <c r="W42" s="39">
        <v>0</v>
      </c>
      <c r="X42" s="39">
        <v>0</v>
      </c>
      <c r="Y42" s="39" t="s">
        <v>51</v>
      </c>
      <c r="Z42" s="39">
        <v>1</v>
      </c>
      <c r="AA42" s="100">
        <v>0</v>
      </c>
      <c r="AB42" s="39" t="s">
        <v>51</v>
      </c>
      <c r="AC42" s="41" t="s">
        <v>118</v>
      </c>
      <c r="AD42" s="39" t="s">
        <v>53</v>
      </c>
      <c r="AE42" s="39" t="s">
        <v>53</v>
      </c>
      <c r="AF42" s="102">
        <v>0</v>
      </c>
      <c r="AG42" s="39" t="s">
        <v>53</v>
      </c>
      <c r="AH42" s="41">
        <v>0</v>
      </c>
      <c r="AI42" s="41">
        <v>1</v>
      </c>
      <c r="AJ42" s="41">
        <v>0</v>
      </c>
      <c r="AK42" s="41">
        <v>1</v>
      </c>
      <c r="AL42" s="41">
        <v>0</v>
      </c>
      <c r="AM42" s="41">
        <v>1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/>
      <c r="AT42" s="126">
        <f t="shared" si="7"/>
        <v>6</v>
      </c>
      <c r="AU42" s="124">
        <f t="shared" si="8"/>
        <v>3</v>
      </c>
      <c r="AV42" s="131">
        <f t="shared" si="9"/>
        <v>3</v>
      </c>
    </row>
    <row r="43" spans="1:48">
      <c r="A43" s="28" t="s">
        <v>78</v>
      </c>
      <c r="B43" s="61" t="s">
        <v>27</v>
      </c>
      <c r="C43" s="32" t="s">
        <v>28</v>
      </c>
      <c r="D43" s="45">
        <v>1</v>
      </c>
      <c r="E43" s="39">
        <v>0</v>
      </c>
      <c r="F43" s="43">
        <v>1</v>
      </c>
      <c r="G43" s="47">
        <v>1</v>
      </c>
      <c r="H43" s="47">
        <v>1</v>
      </c>
      <c r="I43" s="45">
        <v>0</v>
      </c>
      <c r="J43" s="45">
        <v>1</v>
      </c>
      <c r="K43" s="45">
        <v>1</v>
      </c>
      <c r="L43" s="45">
        <v>0</v>
      </c>
      <c r="M43" s="45">
        <v>1</v>
      </c>
      <c r="N43" s="45">
        <v>1</v>
      </c>
      <c r="O43" s="45">
        <v>1</v>
      </c>
      <c r="P43" s="71" t="s">
        <v>45</v>
      </c>
      <c r="Q43" s="45" t="s">
        <v>45</v>
      </c>
      <c r="R43" s="45">
        <v>1</v>
      </c>
      <c r="S43" s="71"/>
      <c r="T43" s="45" t="s">
        <v>118</v>
      </c>
      <c r="U43" s="71" t="s">
        <v>45</v>
      </c>
      <c r="V43" s="71" t="s">
        <v>45</v>
      </c>
      <c r="W43" s="45">
        <v>1</v>
      </c>
      <c r="X43" s="44">
        <v>1</v>
      </c>
      <c r="Y43" s="45">
        <v>1</v>
      </c>
      <c r="Z43" s="45">
        <v>1</v>
      </c>
      <c r="AA43" s="101" t="s">
        <v>45</v>
      </c>
      <c r="AB43" s="45">
        <v>1</v>
      </c>
      <c r="AC43" s="46">
        <v>0</v>
      </c>
      <c r="AD43" s="46">
        <v>1</v>
      </c>
      <c r="AE43" s="46">
        <v>1</v>
      </c>
      <c r="AF43" s="105">
        <v>0</v>
      </c>
      <c r="AG43" s="25">
        <v>0</v>
      </c>
      <c r="AH43" s="25">
        <v>0</v>
      </c>
      <c r="AI43" s="46">
        <v>0</v>
      </c>
      <c r="AJ43" s="46">
        <v>0</v>
      </c>
      <c r="AK43" s="46">
        <v>1</v>
      </c>
      <c r="AL43" s="46">
        <v>0</v>
      </c>
      <c r="AM43" s="25">
        <v>1</v>
      </c>
      <c r="AN43" s="46">
        <v>1</v>
      </c>
      <c r="AO43" s="25">
        <v>1</v>
      </c>
      <c r="AP43" s="25">
        <v>1</v>
      </c>
      <c r="AQ43" s="25">
        <v>1</v>
      </c>
      <c r="AR43" s="46">
        <v>1</v>
      </c>
      <c r="AS43" s="25"/>
      <c r="AT43" s="126">
        <f t="shared" si="7"/>
        <v>24</v>
      </c>
      <c r="AU43" s="124">
        <f t="shared" si="8"/>
        <v>11</v>
      </c>
      <c r="AV43" s="131">
        <f t="shared" si="9"/>
        <v>13</v>
      </c>
    </row>
    <row r="44" spans="1:48" s="26" customFormat="1">
      <c r="A44" s="28"/>
      <c r="B44" s="64" t="s">
        <v>139</v>
      </c>
      <c r="C44" s="18" t="s">
        <v>139</v>
      </c>
      <c r="D44" s="45"/>
      <c r="E44" s="39"/>
      <c r="F44" s="43"/>
      <c r="G44" s="47"/>
      <c r="H44" s="47"/>
      <c r="I44" s="45">
        <v>1</v>
      </c>
      <c r="J44" s="45"/>
      <c r="K44" s="45"/>
      <c r="L44" s="45">
        <v>1</v>
      </c>
      <c r="M44" s="45" t="s">
        <v>140</v>
      </c>
      <c r="N44" s="45" t="s">
        <v>140</v>
      </c>
      <c r="O44" s="45" t="s">
        <v>140</v>
      </c>
      <c r="P44" s="71" t="s">
        <v>140</v>
      </c>
      <c r="Q44" s="45" t="s">
        <v>140</v>
      </c>
      <c r="R44" s="45" t="s">
        <v>140</v>
      </c>
      <c r="S44" s="71"/>
      <c r="T44" s="45">
        <v>0</v>
      </c>
      <c r="U44" s="71" t="s">
        <v>140</v>
      </c>
      <c r="V44" s="71" t="s">
        <v>140</v>
      </c>
      <c r="W44" s="45" t="s">
        <v>140</v>
      </c>
      <c r="X44" s="44"/>
      <c r="Y44" s="45"/>
      <c r="Z44" s="45"/>
      <c r="AA44" s="101"/>
      <c r="AB44" s="45"/>
      <c r="AC44" s="46"/>
      <c r="AD44" s="46">
        <v>0</v>
      </c>
      <c r="AE44" s="46">
        <v>1</v>
      </c>
      <c r="AF44" s="105"/>
      <c r="AG44" s="25">
        <v>1</v>
      </c>
      <c r="AH44" s="25">
        <v>1</v>
      </c>
      <c r="AI44" s="46">
        <v>1</v>
      </c>
      <c r="AJ44" s="46">
        <v>1</v>
      </c>
      <c r="AK44" s="46">
        <v>0</v>
      </c>
      <c r="AL44" s="46">
        <v>1</v>
      </c>
      <c r="AM44" s="25">
        <v>0</v>
      </c>
      <c r="AN44" s="120" t="s">
        <v>120</v>
      </c>
      <c r="AO44" s="25">
        <v>0</v>
      </c>
      <c r="AP44" s="25"/>
      <c r="AQ44" s="25"/>
      <c r="AR44" s="120" t="s">
        <v>120</v>
      </c>
      <c r="AS44" s="25"/>
      <c r="AT44" s="126">
        <f t="shared" si="7"/>
        <v>8</v>
      </c>
      <c r="AU44" s="124">
        <f t="shared" si="8"/>
        <v>2</v>
      </c>
      <c r="AV44" s="131">
        <f t="shared" si="9"/>
        <v>6</v>
      </c>
    </row>
    <row r="45" spans="1:48">
      <c r="A45" s="28"/>
      <c r="B45" s="28" t="s">
        <v>102</v>
      </c>
      <c r="C45" s="18" t="s">
        <v>102</v>
      </c>
      <c r="D45" s="45"/>
      <c r="E45" s="45"/>
      <c r="F45" s="45"/>
      <c r="G45" s="44"/>
      <c r="H45" s="45"/>
      <c r="I45" s="45"/>
      <c r="J45" s="45"/>
      <c r="K45" s="45"/>
      <c r="L45" s="45"/>
      <c r="M45" s="45"/>
      <c r="N45" s="45"/>
      <c r="O45" s="45"/>
      <c r="P45" s="71"/>
      <c r="Q45" s="45"/>
      <c r="R45" s="45"/>
      <c r="S45" s="71"/>
      <c r="T45" s="45"/>
      <c r="U45" s="71"/>
      <c r="V45" s="71"/>
      <c r="W45" s="45"/>
      <c r="X45" s="44"/>
      <c r="Y45" s="45"/>
      <c r="Z45" s="45"/>
      <c r="AA45" s="101"/>
      <c r="AB45" s="45">
        <v>1</v>
      </c>
      <c r="AC45" s="46"/>
      <c r="AD45" s="46"/>
      <c r="AE45" s="46"/>
      <c r="AF45" s="105"/>
      <c r="AG45" s="25"/>
      <c r="AH45" s="25"/>
      <c r="AI45" s="46"/>
      <c r="AJ45" s="46"/>
      <c r="AK45" s="46"/>
      <c r="AL45" s="46"/>
      <c r="AM45" s="25"/>
      <c r="AN45" s="46"/>
      <c r="AO45" s="25"/>
      <c r="AP45" s="25"/>
      <c r="AQ45" s="25"/>
      <c r="AR45" s="46"/>
      <c r="AS45" s="25"/>
      <c r="AT45" s="126">
        <f t="shared" si="7"/>
        <v>1</v>
      </c>
      <c r="AU45" s="124">
        <f t="shared" si="8"/>
        <v>1</v>
      </c>
      <c r="AV45" s="131">
        <f t="shared" si="9"/>
        <v>0</v>
      </c>
    </row>
    <row r="46" spans="1:48" s="26" customFormat="1">
      <c r="A46" s="28"/>
      <c r="B46" s="28" t="s">
        <v>300</v>
      </c>
      <c r="C46" s="18" t="s">
        <v>301</v>
      </c>
      <c r="D46" s="45"/>
      <c r="E46" s="45"/>
      <c r="F46" s="45"/>
      <c r="G46" s="44"/>
      <c r="H46" s="45"/>
      <c r="I46" s="45"/>
      <c r="J46" s="45"/>
      <c r="K46" s="45"/>
      <c r="L46" s="45"/>
      <c r="M46" s="45"/>
      <c r="N46" s="45"/>
      <c r="O46" s="45"/>
      <c r="P46" s="71"/>
      <c r="Q46" s="45"/>
      <c r="R46" s="45"/>
      <c r="S46" s="71"/>
      <c r="T46" s="45"/>
      <c r="U46" s="71"/>
      <c r="V46" s="71"/>
      <c r="W46" s="45"/>
      <c r="X46" s="44"/>
      <c r="Y46" s="45"/>
      <c r="Z46" s="45"/>
      <c r="AA46" s="101"/>
      <c r="AB46" s="45"/>
      <c r="AC46" s="46"/>
      <c r="AD46" s="46">
        <v>1</v>
      </c>
      <c r="AE46" s="46"/>
      <c r="AF46" s="105"/>
      <c r="AG46" s="25"/>
      <c r="AH46" s="25"/>
      <c r="AI46" s="46"/>
      <c r="AJ46" s="46"/>
      <c r="AK46" s="46"/>
      <c r="AL46" s="46"/>
      <c r="AM46" s="25"/>
      <c r="AN46" s="46"/>
      <c r="AO46" s="25"/>
      <c r="AP46" s="25"/>
      <c r="AQ46" s="25"/>
      <c r="AR46" s="46"/>
      <c r="AS46" s="25"/>
      <c r="AT46" s="126">
        <f t="shared" ref="AT46" si="10">SUM(D46:AS46)</f>
        <v>1</v>
      </c>
      <c r="AU46" s="124">
        <f t="shared" si="8"/>
        <v>0</v>
      </c>
      <c r="AV46" s="131">
        <f t="shared" si="9"/>
        <v>1</v>
      </c>
    </row>
    <row r="47" spans="1:48" s="118" customFormat="1">
      <c r="A47" s="109"/>
      <c r="B47" s="109" t="s">
        <v>302</v>
      </c>
      <c r="C47" s="110" t="s">
        <v>313</v>
      </c>
      <c r="D47" s="111"/>
      <c r="E47" s="111"/>
      <c r="F47" s="111"/>
      <c r="G47" s="112"/>
      <c r="H47" s="111"/>
      <c r="I47" s="111"/>
      <c r="J47" s="111"/>
      <c r="K47" s="111"/>
      <c r="L47" s="111"/>
      <c r="M47" s="111"/>
      <c r="N47" s="111"/>
      <c r="O47" s="111"/>
      <c r="P47" s="113"/>
      <c r="Q47" s="111"/>
      <c r="R47" s="111"/>
      <c r="S47" s="113"/>
      <c r="T47" s="111"/>
      <c r="U47" s="113"/>
      <c r="V47" s="113"/>
      <c r="W47" s="111"/>
      <c r="X47" s="112"/>
      <c r="Y47" s="111"/>
      <c r="Z47" s="111"/>
      <c r="AA47" s="114"/>
      <c r="AB47" s="111"/>
      <c r="AC47" s="115"/>
      <c r="AD47" s="115"/>
      <c r="AE47" s="115"/>
      <c r="AF47" s="116"/>
      <c r="AG47" s="117">
        <v>1</v>
      </c>
      <c r="AH47" s="117"/>
      <c r="AI47" s="115" t="s">
        <v>120</v>
      </c>
      <c r="AJ47" s="115">
        <v>1</v>
      </c>
      <c r="AK47" s="115"/>
      <c r="AL47" s="115">
        <v>1</v>
      </c>
      <c r="AM47" s="117"/>
      <c r="AN47" s="121">
        <v>1</v>
      </c>
      <c r="AO47" s="122">
        <v>0</v>
      </c>
      <c r="AP47" s="117"/>
      <c r="AQ47" s="117"/>
      <c r="AR47" s="121" t="s">
        <v>120</v>
      </c>
      <c r="AS47" s="117"/>
      <c r="AT47" s="128">
        <f t="shared" si="7"/>
        <v>4</v>
      </c>
      <c r="AU47" s="124">
        <f t="shared" si="8"/>
        <v>0</v>
      </c>
      <c r="AV47" s="132">
        <f t="shared" si="9"/>
        <v>4</v>
      </c>
    </row>
    <row r="48" spans="1:48">
      <c r="D48" s="48">
        <f t="shared" ref="D48:R48" si="11">SUM(D9:D45)</f>
        <v>11</v>
      </c>
      <c r="E48" s="48">
        <f t="shared" si="11"/>
        <v>11</v>
      </c>
      <c r="F48" s="48">
        <f t="shared" si="11"/>
        <v>11</v>
      </c>
      <c r="G48" s="48">
        <f t="shared" si="11"/>
        <v>11</v>
      </c>
      <c r="H48" s="48">
        <f t="shared" si="11"/>
        <v>11</v>
      </c>
      <c r="I48" s="48">
        <f t="shared" si="11"/>
        <v>11</v>
      </c>
      <c r="J48" s="48">
        <f t="shared" si="11"/>
        <v>11</v>
      </c>
      <c r="K48" s="48">
        <f t="shared" si="11"/>
        <v>11</v>
      </c>
      <c r="L48" s="48">
        <f t="shared" si="11"/>
        <v>11</v>
      </c>
      <c r="M48" s="48">
        <f t="shared" si="11"/>
        <v>11</v>
      </c>
      <c r="N48" s="48">
        <f t="shared" si="11"/>
        <v>11</v>
      </c>
      <c r="O48" s="48">
        <f t="shared" si="11"/>
        <v>10</v>
      </c>
      <c r="P48" s="72">
        <f t="shared" si="11"/>
        <v>0</v>
      </c>
      <c r="Q48" s="48">
        <f t="shared" si="11"/>
        <v>11</v>
      </c>
      <c r="R48" s="48">
        <f t="shared" si="11"/>
        <v>11</v>
      </c>
      <c r="S48" s="72">
        <f t="shared" ref="S48" si="12">SUM(S9:S45)</f>
        <v>0</v>
      </c>
      <c r="T48" s="48">
        <f>SUM(T9:T45)</f>
        <v>11</v>
      </c>
      <c r="U48" s="72">
        <f>SUM(U9:U45)</f>
        <v>0</v>
      </c>
      <c r="V48" s="72">
        <f>SUM(V9:V45)</f>
        <v>0</v>
      </c>
      <c r="W48" s="48">
        <f>SUM(W9:W45)</f>
        <v>11</v>
      </c>
      <c r="X48" s="48">
        <f>SUM(X9:X45)</f>
        <v>11</v>
      </c>
      <c r="Y48" s="48">
        <f t="shared" ref="Y48" si="13">SUM(Y9:Y45)</f>
        <v>10</v>
      </c>
      <c r="Z48" s="48">
        <f t="shared" ref="Z48:AB48" si="14">SUM(Z9:Z45)</f>
        <v>10</v>
      </c>
      <c r="AA48" s="102">
        <f t="shared" si="14"/>
        <v>0</v>
      </c>
      <c r="AB48" s="48">
        <f t="shared" si="14"/>
        <v>11</v>
      </c>
      <c r="AC48" s="48">
        <f t="shared" ref="AC48:AS48" si="15">SUM(AC9:AC47)</f>
        <v>11</v>
      </c>
      <c r="AD48" s="48">
        <f t="shared" si="15"/>
        <v>10</v>
      </c>
      <c r="AE48" s="48">
        <f t="shared" si="15"/>
        <v>11</v>
      </c>
      <c r="AF48" s="48">
        <f t="shared" si="15"/>
        <v>0</v>
      </c>
      <c r="AG48" s="48">
        <f t="shared" si="15"/>
        <v>11</v>
      </c>
      <c r="AH48" s="48">
        <f t="shared" si="15"/>
        <v>11</v>
      </c>
      <c r="AI48" s="48">
        <f t="shared" si="15"/>
        <v>11</v>
      </c>
      <c r="AJ48" s="48">
        <f t="shared" si="15"/>
        <v>11</v>
      </c>
      <c r="AK48" s="48">
        <f t="shared" si="15"/>
        <v>11</v>
      </c>
      <c r="AL48" s="48">
        <f t="shared" si="15"/>
        <v>11</v>
      </c>
      <c r="AM48" s="48">
        <f t="shared" si="15"/>
        <v>11</v>
      </c>
      <c r="AN48" s="48">
        <f t="shared" si="15"/>
        <v>11</v>
      </c>
      <c r="AO48" s="48">
        <f t="shared" si="15"/>
        <v>11</v>
      </c>
      <c r="AP48" s="48">
        <f t="shared" si="15"/>
        <v>10</v>
      </c>
      <c r="AQ48" s="48">
        <f t="shared" si="15"/>
        <v>10</v>
      </c>
      <c r="AR48" s="48">
        <f t="shared" si="15"/>
        <v>11</v>
      </c>
      <c r="AS48" s="48">
        <f t="shared" si="15"/>
        <v>0</v>
      </c>
      <c r="AT48" s="126">
        <f t="shared" si="7"/>
        <v>379</v>
      </c>
    </row>
    <row r="49" spans="2:46">
      <c r="AT49" s="12">
        <f>SUM(AT10:AT47)</f>
        <v>379</v>
      </c>
    </row>
    <row r="50" spans="2:46">
      <c r="AT50" s="12"/>
    </row>
    <row r="53" spans="2:46">
      <c r="B53" t="s">
        <v>46</v>
      </c>
      <c r="C53" s="8"/>
    </row>
    <row r="54" spans="2:46">
      <c r="B54" t="s">
        <v>47</v>
      </c>
      <c r="C54" s="9"/>
    </row>
    <row r="55" spans="2:46">
      <c r="B55" t="s">
        <v>48</v>
      </c>
      <c r="C55" s="33"/>
    </row>
    <row r="56" spans="2:46">
      <c r="B56" t="s">
        <v>49</v>
      </c>
      <c r="C56" s="10"/>
    </row>
    <row r="57" spans="2:46">
      <c r="B57" t="s">
        <v>50</v>
      </c>
      <c r="C57" s="51"/>
    </row>
    <row r="58" spans="2:46">
      <c r="B58" s="26" t="s">
        <v>135</v>
      </c>
      <c r="C58" s="25" t="s">
        <v>45</v>
      </c>
    </row>
    <row r="59" spans="2:46">
      <c r="B59" s="26" t="s">
        <v>136</v>
      </c>
      <c r="C59" s="25">
        <v>1</v>
      </c>
    </row>
    <row r="60" spans="2:46">
      <c r="B60" s="26" t="s">
        <v>137</v>
      </c>
      <c r="C60" s="25">
        <v>0</v>
      </c>
    </row>
    <row r="61" spans="2:46" s="26" customFormat="1">
      <c r="B61" s="27" t="s">
        <v>121</v>
      </c>
      <c r="C61" s="38" t="s">
        <v>120</v>
      </c>
      <c r="G61" s="29"/>
      <c r="X61" s="29"/>
      <c r="AC61" s="29"/>
      <c r="AD61" s="29"/>
      <c r="AE61" s="29"/>
      <c r="AI61" s="29"/>
      <c r="AJ61" s="29"/>
      <c r="AK61" s="29"/>
      <c r="AL61" s="29"/>
      <c r="AN61" s="29"/>
      <c r="AR61" s="29"/>
    </row>
    <row r="62" spans="2:46" s="26" customFormat="1">
      <c r="B62" s="27" t="s">
        <v>138</v>
      </c>
      <c r="C62" s="38" t="s">
        <v>134</v>
      </c>
      <c r="G62" s="29"/>
      <c r="X62" s="29"/>
      <c r="AC62" s="29"/>
      <c r="AD62" s="29"/>
      <c r="AE62" s="29"/>
      <c r="AI62" s="29"/>
      <c r="AJ62" s="29"/>
      <c r="AK62" s="29"/>
      <c r="AL62" s="29"/>
      <c r="AN62" s="29"/>
      <c r="AR62" s="29"/>
    </row>
    <row r="63" spans="2:46" s="26" customFormat="1">
      <c r="B63" s="27" t="s">
        <v>119</v>
      </c>
      <c r="C63" s="38" t="s">
        <v>51</v>
      </c>
      <c r="G63" s="29"/>
      <c r="X63" s="29"/>
      <c r="AC63" s="29"/>
      <c r="AD63" s="29"/>
      <c r="AE63" s="29"/>
      <c r="AI63" s="29"/>
      <c r="AJ63" s="29"/>
      <c r="AK63" s="29"/>
      <c r="AL63" s="29"/>
      <c r="AN63" s="29"/>
      <c r="AR63" s="29"/>
    </row>
    <row r="64" spans="2:46">
      <c r="B64" s="24" t="s">
        <v>67</v>
      </c>
      <c r="C64" s="37" t="s">
        <v>118</v>
      </c>
    </row>
    <row r="65" spans="2:3">
      <c r="B65" s="24" t="s">
        <v>66</v>
      </c>
      <c r="C65" s="58" t="s">
        <v>53</v>
      </c>
    </row>
    <row r="66" spans="2:3">
      <c r="B66" s="19" t="s">
        <v>57</v>
      </c>
    </row>
  </sheetData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topLeftCell="B1" workbookViewId="0">
      <pane ySplit="1" topLeftCell="A2" activePane="bottomLeft" state="frozen"/>
      <selection pane="bottomLeft" activeCell="I67" sqref="I67"/>
    </sheetView>
  </sheetViews>
  <sheetFormatPr defaultRowHeight="12.75"/>
  <cols>
    <col min="1" max="1" width="11.85546875" customWidth="1"/>
    <col min="2" max="2" width="11.140625" customWidth="1"/>
    <col min="3" max="3" width="13.42578125" customWidth="1"/>
    <col min="5" max="5" width="11.85546875" customWidth="1"/>
    <col min="6" max="6" width="29.85546875" customWidth="1"/>
    <col min="7" max="7" width="22.7109375" customWidth="1"/>
    <col min="8" max="8" width="8.7109375" style="45" customWidth="1"/>
    <col min="9" max="9" width="9" style="45" customWidth="1"/>
    <col min="10" max="10" width="7.85546875" style="45" customWidth="1"/>
    <col min="11" max="11" width="7.28515625" style="45" customWidth="1"/>
    <col min="12" max="12" width="8.28515625" style="45" customWidth="1"/>
    <col min="13" max="13" width="8.140625" style="45" customWidth="1"/>
    <col min="14" max="14" width="9.7109375" style="45" customWidth="1"/>
    <col min="15" max="15" width="9.140625" style="45"/>
    <col min="16" max="16" width="10.5703125" style="45" customWidth="1"/>
  </cols>
  <sheetData>
    <row r="1" spans="1:16">
      <c r="A1" s="26" t="s">
        <v>37</v>
      </c>
      <c r="B1" s="26" t="s">
        <v>65</v>
      </c>
      <c r="C1" s="26" t="s">
        <v>64</v>
      </c>
      <c r="D1" s="26" t="s">
        <v>35</v>
      </c>
      <c r="E1" s="26" t="s">
        <v>36</v>
      </c>
      <c r="F1" s="26" t="s">
        <v>39</v>
      </c>
      <c r="G1" s="26" t="s">
        <v>270</v>
      </c>
      <c r="H1" s="82" t="s">
        <v>182</v>
      </c>
      <c r="I1" s="82" t="s">
        <v>29</v>
      </c>
      <c r="J1" s="82" t="s">
        <v>126</v>
      </c>
      <c r="K1" s="82" t="s">
        <v>174</v>
      </c>
      <c r="L1" s="82" t="s">
        <v>175</v>
      </c>
      <c r="M1" s="82" t="s">
        <v>60</v>
      </c>
      <c r="N1" s="82" t="s">
        <v>184</v>
      </c>
      <c r="O1" s="82" t="s">
        <v>127</v>
      </c>
      <c r="P1" s="45" t="s">
        <v>178</v>
      </c>
    </row>
    <row r="2" spans="1:16">
      <c r="A2" t="s">
        <v>170</v>
      </c>
      <c r="B2" t="s">
        <v>127</v>
      </c>
      <c r="C2" t="s">
        <v>126</v>
      </c>
      <c r="D2" t="s">
        <v>171</v>
      </c>
      <c r="E2" t="s">
        <v>172</v>
      </c>
      <c r="F2" s="75" t="s">
        <v>169</v>
      </c>
      <c r="G2" s="75" t="s">
        <v>173</v>
      </c>
      <c r="H2" s="82"/>
      <c r="I2" s="82"/>
      <c r="J2" s="82" t="s">
        <v>118</v>
      </c>
      <c r="K2" s="82"/>
      <c r="L2" s="82"/>
      <c r="M2" s="82"/>
      <c r="N2" s="82"/>
      <c r="O2" s="82" t="s">
        <v>118</v>
      </c>
    </row>
    <row r="3" spans="1:16" ht="25.5">
      <c r="A3" t="s">
        <v>170</v>
      </c>
      <c r="B3" t="s">
        <v>174</v>
      </c>
      <c r="C3" t="s">
        <v>175</v>
      </c>
      <c r="D3" t="s">
        <v>31</v>
      </c>
      <c r="E3" s="26" t="s">
        <v>172</v>
      </c>
      <c r="F3" s="75" t="s">
        <v>176</v>
      </c>
      <c r="G3" s="75"/>
      <c r="H3" s="82"/>
      <c r="I3" s="82"/>
      <c r="J3" s="82"/>
      <c r="K3" s="82">
        <v>1</v>
      </c>
      <c r="L3" s="82">
        <v>14</v>
      </c>
      <c r="M3" s="82"/>
      <c r="N3" s="82"/>
      <c r="O3" s="82"/>
    </row>
    <row r="4" spans="1:16">
      <c r="A4" s="80" t="s">
        <v>177</v>
      </c>
      <c r="B4" s="80" t="s">
        <v>60</v>
      </c>
      <c r="C4" s="80" t="s">
        <v>178</v>
      </c>
      <c r="D4" s="80" t="s">
        <v>31</v>
      </c>
      <c r="E4" s="80" t="s">
        <v>179</v>
      </c>
      <c r="F4" s="81" t="s">
        <v>180</v>
      </c>
      <c r="G4" s="81"/>
      <c r="H4" s="83"/>
      <c r="I4" s="83"/>
      <c r="J4" s="83"/>
      <c r="K4" s="83"/>
      <c r="L4" s="83"/>
      <c r="M4" s="83"/>
      <c r="N4" s="83"/>
      <c r="O4" s="83"/>
      <c r="P4" s="76"/>
    </row>
    <row r="5" spans="1:16" ht="25.5">
      <c r="A5" t="s">
        <v>181</v>
      </c>
      <c r="B5" t="s">
        <v>60</v>
      </c>
      <c r="C5" t="s">
        <v>182</v>
      </c>
      <c r="D5" t="s">
        <v>31</v>
      </c>
      <c r="E5" t="s">
        <v>172</v>
      </c>
      <c r="F5" s="75" t="s">
        <v>183</v>
      </c>
      <c r="G5" s="75"/>
      <c r="H5" s="82">
        <v>10</v>
      </c>
      <c r="I5" s="82"/>
      <c r="J5" s="82"/>
      <c r="K5" s="82"/>
      <c r="L5" s="82"/>
      <c r="M5" s="82">
        <v>5</v>
      </c>
      <c r="N5" s="82"/>
      <c r="O5" s="82"/>
    </row>
    <row r="6" spans="1:16" ht="25.5">
      <c r="A6" t="s">
        <v>181</v>
      </c>
      <c r="B6" t="s">
        <v>184</v>
      </c>
      <c r="C6" t="s">
        <v>29</v>
      </c>
      <c r="D6" t="s">
        <v>185</v>
      </c>
      <c r="E6" t="s">
        <v>172</v>
      </c>
      <c r="F6" s="75" t="s">
        <v>186</v>
      </c>
      <c r="G6" s="75"/>
      <c r="H6" s="82"/>
      <c r="I6" s="82">
        <v>2</v>
      </c>
      <c r="J6" s="82"/>
      <c r="K6" s="82"/>
      <c r="L6" s="82"/>
      <c r="M6" s="82"/>
      <c r="N6" s="82">
        <v>13</v>
      </c>
      <c r="O6" s="82"/>
    </row>
    <row r="7" spans="1:16" ht="25.5">
      <c r="A7" t="s">
        <v>187</v>
      </c>
      <c r="B7" t="s">
        <v>126</v>
      </c>
      <c r="C7" t="s">
        <v>60</v>
      </c>
      <c r="D7" t="s">
        <v>42</v>
      </c>
      <c r="E7" t="s">
        <v>188</v>
      </c>
      <c r="F7" s="75" t="s">
        <v>189</v>
      </c>
      <c r="G7" s="75"/>
      <c r="H7" s="82"/>
      <c r="I7" s="82"/>
      <c r="J7" s="82">
        <v>3</v>
      </c>
      <c r="K7" s="82"/>
      <c r="L7" s="82"/>
      <c r="M7" s="82">
        <v>12</v>
      </c>
      <c r="N7" s="82"/>
      <c r="O7" s="82"/>
    </row>
    <row r="8" spans="1:16">
      <c r="A8" t="s">
        <v>190</v>
      </c>
      <c r="B8" t="s">
        <v>29</v>
      </c>
      <c r="C8" t="s">
        <v>127</v>
      </c>
      <c r="D8" t="s">
        <v>151</v>
      </c>
      <c r="E8" t="s">
        <v>188</v>
      </c>
      <c r="F8" s="75" t="s">
        <v>169</v>
      </c>
      <c r="G8" s="75"/>
      <c r="H8" s="82"/>
      <c r="I8" s="82" t="s">
        <v>118</v>
      </c>
      <c r="J8" s="82"/>
      <c r="K8" s="82"/>
      <c r="L8" s="82"/>
      <c r="M8" s="82"/>
      <c r="N8" s="82"/>
      <c r="O8" s="82" t="s">
        <v>118</v>
      </c>
    </row>
    <row r="9" spans="1:16" ht="38.25">
      <c r="A9" t="s">
        <v>190</v>
      </c>
      <c r="B9" t="s">
        <v>182</v>
      </c>
      <c r="C9" t="s">
        <v>175</v>
      </c>
      <c r="D9" t="s">
        <v>30</v>
      </c>
      <c r="E9" t="s">
        <v>188</v>
      </c>
      <c r="F9" s="75" t="s">
        <v>217</v>
      </c>
      <c r="G9" s="75"/>
      <c r="H9" s="82">
        <v>0</v>
      </c>
      <c r="I9" s="82"/>
      <c r="J9" s="82"/>
      <c r="K9" s="82"/>
      <c r="L9" s="82">
        <v>15</v>
      </c>
      <c r="M9" s="82"/>
      <c r="N9" s="82"/>
      <c r="O9" s="82"/>
    </row>
    <row r="10" spans="1:16" ht="25.5">
      <c r="A10" t="s">
        <v>190</v>
      </c>
      <c r="B10" t="s">
        <v>184</v>
      </c>
      <c r="C10" t="s">
        <v>174</v>
      </c>
      <c r="D10" t="s">
        <v>185</v>
      </c>
      <c r="E10" t="s">
        <v>188</v>
      </c>
      <c r="F10" s="75" t="s">
        <v>191</v>
      </c>
      <c r="G10" s="75"/>
      <c r="H10" s="82"/>
      <c r="I10" s="82"/>
      <c r="J10" s="82"/>
      <c r="K10" s="82">
        <v>3</v>
      </c>
      <c r="L10" s="82"/>
      <c r="M10" s="82"/>
      <c r="N10" s="82">
        <v>12</v>
      </c>
      <c r="O10" s="82"/>
    </row>
    <row r="11" spans="1:16">
      <c r="A11" s="80" t="s">
        <v>192</v>
      </c>
      <c r="B11" s="80" t="s">
        <v>126</v>
      </c>
      <c r="C11" s="80" t="s">
        <v>127</v>
      </c>
      <c r="D11" s="80" t="s">
        <v>42</v>
      </c>
      <c r="E11" s="80" t="s">
        <v>193</v>
      </c>
      <c r="F11" s="81" t="s">
        <v>169</v>
      </c>
      <c r="G11" s="81" t="s">
        <v>194</v>
      </c>
      <c r="H11" s="83"/>
      <c r="I11" s="83"/>
      <c r="J11" s="83"/>
      <c r="K11" s="83"/>
      <c r="L11" s="83"/>
      <c r="M11" s="83"/>
      <c r="N11" s="83"/>
      <c r="O11" s="83"/>
      <c r="P11" s="76"/>
    </row>
    <row r="12" spans="1:16">
      <c r="A12" s="80" t="s">
        <v>195</v>
      </c>
      <c r="B12" s="80" t="s">
        <v>182</v>
      </c>
      <c r="C12" s="80" t="s">
        <v>29</v>
      </c>
      <c r="D12" s="80" t="s">
        <v>30</v>
      </c>
      <c r="E12" s="80" t="s">
        <v>193</v>
      </c>
      <c r="F12" s="81" t="s">
        <v>169</v>
      </c>
      <c r="G12" s="81" t="s">
        <v>196</v>
      </c>
      <c r="H12" s="83"/>
      <c r="I12" s="83"/>
      <c r="J12" s="83"/>
      <c r="K12" s="83"/>
      <c r="L12" s="83"/>
      <c r="M12" s="83"/>
      <c r="N12" s="83"/>
      <c r="O12" s="83"/>
      <c r="P12" s="76"/>
    </row>
    <row r="13" spans="1:16" ht="25.5">
      <c r="A13" s="80" t="s">
        <v>197</v>
      </c>
      <c r="B13" s="80" t="s">
        <v>184</v>
      </c>
      <c r="C13" s="80" t="s">
        <v>175</v>
      </c>
      <c r="D13" s="80" t="s">
        <v>185</v>
      </c>
      <c r="E13" s="80" t="s">
        <v>193</v>
      </c>
      <c r="F13" s="81" t="s">
        <v>198</v>
      </c>
      <c r="G13" s="81"/>
      <c r="H13" s="83"/>
      <c r="I13" s="83"/>
      <c r="J13" s="83"/>
      <c r="K13" s="83"/>
      <c r="L13" s="83"/>
      <c r="M13" s="83"/>
      <c r="N13" s="83"/>
      <c r="O13" s="83"/>
      <c r="P13" s="76"/>
    </row>
    <row r="14" spans="1:16">
      <c r="A14" s="80" t="s">
        <v>143</v>
      </c>
      <c r="B14" s="80" t="s">
        <v>60</v>
      </c>
      <c r="C14" s="80" t="s">
        <v>174</v>
      </c>
      <c r="D14" s="80" t="s">
        <v>143</v>
      </c>
      <c r="E14" s="80" t="s">
        <v>193</v>
      </c>
      <c r="F14" s="81" t="s">
        <v>169</v>
      </c>
      <c r="G14" s="81" t="s">
        <v>199</v>
      </c>
      <c r="H14" s="83"/>
      <c r="I14" s="83"/>
      <c r="J14" s="83"/>
      <c r="K14" s="83"/>
      <c r="L14" s="83"/>
      <c r="M14" s="83"/>
      <c r="N14" s="83"/>
      <c r="O14" s="83"/>
      <c r="P14" s="76"/>
    </row>
    <row r="15" spans="1:16" ht="25.5">
      <c r="A15" t="s">
        <v>200</v>
      </c>
      <c r="B15" t="s">
        <v>174</v>
      </c>
      <c r="C15" t="s">
        <v>126</v>
      </c>
      <c r="D15" t="s">
        <v>201</v>
      </c>
      <c r="E15" t="s">
        <v>202</v>
      </c>
      <c r="F15" s="75" t="s">
        <v>279</v>
      </c>
      <c r="G15" s="75"/>
      <c r="H15" s="82"/>
      <c r="I15" s="82"/>
      <c r="J15" s="82">
        <v>15</v>
      </c>
      <c r="K15" s="82">
        <v>0</v>
      </c>
      <c r="L15" s="82"/>
      <c r="M15" s="82"/>
      <c r="N15" s="82"/>
      <c r="O15" s="82"/>
    </row>
    <row r="16" spans="1:16" ht="25.5">
      <c r="A16" t="s">
        <v>203</v>
      </c>
      <c r="B16" t="s">
        <v>60</v>
      </c>
      <c r="C16" t="s">
        <v>127</v>
      </c>
      <c r="D16" t="s">
        <v>31</v>
      </c>
      <c r="E16" t="s">
        <v>202</v>
      </c>
      <c r="F16" s="75" t="s">
        <v>204</v>
      </c>
      <c r="G16" s="75"/>
      <c r="H16" s="82"/>
      <c r="I16" s="82"/>
      <c r="J16" s="82"/>
      <c r="K16" s="82"/>
      <c r="L16" s="82"/>
      <c r="M16" s="82">
        <v>1</v>
      </c>
      <c r="N16" s="82"/>
      <c r="O16" s="82">
        <v>14</v>
      </c>
    </row>
    <row r="17" spans="1:16" ht="38.25">
      <c r="A17" s="80" t="s">
        <v>205</v>
      </c>
      <c r="B17" s="80" t="s">
        <v>182</v>
      </c>
      <c r="C17" s="80" t="s">
        <v>29</v>
      </c>
      <c r="D17" s="80" t="s">
        <v>30</v>
      </c>
      <c r="E17" s="80" t="s">
        <v>193</v>
      </c>
      <c r="F17" s="81" t="s">
        <v>206</v>
      </c>
      <c r="G17" s="81" t="s">
        <v>207</v>
      </c>
      <c r="H17" s="83"/>
      <c r="I17" s="83"/>
      <c r="J17" s="83"/>
      <c r="K17" s="83"/>
      <c r="L17" s="83"/>
      <c r="M17" s="83"/>
      <c r="N17" s="83"/>
      <c r="O17" s="83"/>
      <c r="P17" s="76"/>
    </row>
    <row r="18" spans="1:16" ht="38.25">
      <c r="A18" t="s">
        <v>205</v>
      </c>
      <c r="B18" t="s">
        <v>175</v>
      </c>
      <c r="C18" t="s">
        <v>184</v>
      </c>
      <c r="D18" t="s">
        <v>31</v>
      </c>
      <c r="E18" t="s">
        <v>202</v>
      </c>
      <c r="F18" s="75" t="s">
        <v>208</v>
      </c>
      <c r="G18" s="75"/>
      <c r="H18" s="82"/>
      <c r="I18" s="82"/>
      <c r="J18" s="82"/>
      <c r="K18" s="82"/>
      <c r="L18" s="82">
        <v>11</v>
      </c>
      <c r="M18" s="82"/>
      <c r="N18" s="82">
        <v>4</v>
      </c>
      <c r="O18" s="82"/>
    </row>
    <row r="19" spans="1:16" ht="25.5">
      <c r="A19" t="s">
        <v>209</v>
      </c>
      <c r="B19" t="s">
        <v>29</v>
      </c>
      <c r="C19" t="s">
        <v>126</v>
      </c>
      <c r="D19" t="s">
        <v>210</v>
      </c>
      <c r="E19" t="s">
        <v>211</v>
      </c>
      <c r="F19" s="75" t="s">
        <v>212</v>
      </c>
      <c r="G19" s="75"/>
      <c r="H19" s="82"/>
      <c r="I19" s="82">
        <v>1</v>
      </c>
      <c r="J19" s="82">
        <v>14</v>
      </c>
      <c r="K19" s="82"/>
      <c r="L19" s="82"/>
      <c r="M19" s="82"/>
      <c r="N19" s="82"/>
      <c r="O19" s="82"/>
    </row>
    <row r="20" spans="1:16" ht="25.5">
      <c r="A20" t="s">
        <v>213</v>
      </c>
      <c r="B20" t="s">
        <v>127</v>
      </c>
      <c r="C20" t="s">
        <v>175</v>
      </c>
      <c r="D20" t="s">
        <v>31</v>
      </c>
      <c r="E20" t="s">
        <v>211</v>
      </c>
      <c r="F20" s="75" t="s">
        <v>214</v>
      </c>
      <c r="G20" s="75"/>
      <c r="H20" s="82"/>
      <c r="I20" s="82"/>
      <c r="J20" s="82"/>
      <c r="K20" s="82"/>
      <c r="L20" s="82">
        <v>14</v>
      </c>
      <c r="M20" s="82"/>
      <c r="N20" s="82"/>
      <c r="O20" s="82">
        <v>1</v>
      </c>
    </row>
    <row r="21" spans="1:16">
      <c r="A21" s="80" t="s">
        <v>213</v>
      </c>
      <c r="B21" s="80" t="s">
        <v>60</v>
      </c>
      <c r="C21" s="80" t="s">
        <v>174</v>
      </c>
      <c r="D21" s="80" t="s">
        <v>31</v>
      </c>
      <c r="E21" s="80" t="s">
        <v>193</v>
      </c>
      <c r="F21" s="81" t="s">
        <v>215</v>
      </c>
      <c r="G21" s="81" t="s">
        <v>216</v>
      </c>
      <c r="H21" s="83"/>
      <c r="I21" s="83"/>
      <c r="J21" s="83"/>
      <c r="K21" s="83"/>
      <c r="L21" s="83"/>
      <c r="M21" s="83"/>
      <c r="N21" s="83"/>
      <c r="O21" s="83"/>
      <c r="P21" s="76"/>
    </row>
    <row r="22" spans="1:16" ht="25.5">
      <c r="A22" t="s">
        <v>218</v>
      </c>
      <c r="B22" t="s">
        <v>184</v>
      </c>
      <c r="C22" t="s">
        <v>182</v>
      </c>
      <c r="D22" t="s">
        <v>185</v>
      </c>
      <c r="E22" t="s">
        <v>211</v>
      </c>
      <c r="F22" s="75" t="s">
        <v>219</v>
      </c>
      <c r="G22" s="75"/>
      <c r="H22" s="82">
        <v>0</v>
      </c>
      <c r="I22" s="82"/>
      <c r="J22" s="82"/>
      <c r="K22" s="82"/>
      <c r="L22" s="82"/>
      <c r="M22" s="82"/>
      <c r="N22" s="82">
        <v>15</v>
      </c>
      <c r="O22" s="82"/>
    </row>
    <row r="23" spans="1:16" ht="38.25">
      <c r="A23" t="s">
        <v>220</v>
      </c>
      <c r="B23" t="s">
        <v>60</v>
      </c>
      <c r="C23" t="s">
        <v>174</v>
      </c>
      <c r="D23" t="s">
        <v>31</v>
      </c>
      <c r="E23" t="s">
        <v>211</v>
      </c>
      <c r="F23" s="75" t="s">
        <v>169</v>
      </c>
      <c r="G23" s="75" t="s">
        <v>221</v>
      </c>
      <c r="H23" s="82"/>
      <c r="I23" s="82"/>
      <c r="J23" s="82"/>
      <c r="K23" s="82" t="s">
        <v>118</v>
      </c>
      <c r="L23" s="82"/>
      <c r="M23" s="82" t="s">
        <v>118</v>
      </c>
      <c r="N23" s="82"/>
      <c r="O23" s="82"/>
    </row>
    <row r="24" spans="1:16" ht="25.5">
      <c r="A24" s="80" t="s">
        <v>220</v>
      </c>
      <c r="B24" s="80" t="s">
        <v>126</v>
      </c>
      <c r="C24" s="80" t="s">
        <v>127</v>
      </c>
      <c r="D24" s="80" t="s">
        <v>166</v>
      </c>
      <c r="E24" s="80" t="s">
        <v>193</v>
      </c>
      <c r="F24" s="81" t="s">
        <v>169</v>
      </c>
      <c r="G24" s="81" t="s">
        <v>222</v>
      </c>
      <c r="H24" s="83"/>
      <c r="I24" s="83"/>
      <c r="J24" s="83"/>
      <c r="K24" s="83"/>
      <c r="L24" s="83"/>
      <c r="M24" s="83"/>
      <c r="N24" s="83"/>
      <c r="O24" s="83"/>
      <c r="P24" s="76"/>
    </row>
    <row r="25" spans="1:16">
      <c r="A25" s="80" t="s">
        <v>223</v>
      </c>
      <c r="B25" s="80" t="s">
        <v>224</v>
      </c>
      <c r="C25" s="80"/>
      <c r="D25" s="80" t="s">
        <v>151</v>
      </c>
      <c r="E25" s="80" t="s">
        <v>225</v>
      </c>
      <c r="F25" s="81" t="s">
        <v>169</v>
      </c>
      <c r="G25" s="81" t="s">
        <v>226</v>
      </c>
      <c r="H25" s="83"/>
      <c r="I25" s="83"/>
      <c r="J25" s="83"/>
      <c r="K25" s="83"/>
      <c r="L25" s="83"/>
      <c r="M25" s="83"/>
      <c r="N25" s="83"/>
      <c r="O25" s="83"/>
      <c r="P25" s="76"/>
    </row>
    <row r="26" spans="1:16" ht="25.5">
      <c r="A26" s="80" t="s">
        <v>223</v>
      </c>
      <c r="B26" s="80" t="s">
        <v>227</v>
      </c>
      <c r="C26" s="80" t="s">
        <v>228</v>
      </c>
      <c r="D26" s="80" t="s">
        <v>229</v>
      </c>
      <c r="E26" s="80" t="s">
        <v>225</v>
      </c>
      <c r="F26" s="81" t="s">
        <v>169</v>
      </c>
      <c r="G26" s="81" t="s">
        <v>230</v>
      </c>
      <c r="H26" s="83"/>
      <c r="I26" s="83"/>
      <c r="J26" s="83"/>
      <c r="K26" s="83"/>
      <c r="L26" s="83"/>
      <c r="M26" s="83"/>
      <c r="N26" s="83"/>
      <c r="O26" s="83"/>
      <c r="P26" s="76"/>
    </row>
    <row r="27" spans="1:16" ht="25.5">
      <c r="A27" t="s">
        <v>231</v>
      </c>
      <c r="B27" t="s">
        <v>175</v>
      </c>
      <c r="C27" t="s">
        <v>126</v>
      </c>
      <c r="D27" t="s">
        <v>31</v>
      </c>
      <c r="E27" t="s">
        <v>232</v>
      </c>
      <c r="F27" s="75" t="s">
        <v>233</v>
      </c>
      <c r="G27" s="75"/>
      <c r="H27" s="82"/>
      <c r="I27" s="82"/>
      <c r="J27" s="82">
        <v>0</v>
      </c>
      <c r="K27" s="82"/>
      <c r="L27" s="82">
        <v>15</v>
      </c>
      <c r="M27" s="82"/>
      <c r="N27" s="82"/>
      <c r="O27" s="82"/>
    </row>
    <row r="28" spans="1:16" ht="25.5">
      <c r="A28" s="80" t="s">
        <v>234</v>
      </c>
      <c r="B28" s="80" t="s">
        <v>126</v>
      </c>
      <c r="C28" s="80" t="s">
        <v>127</v>
      </c>
      <c r="D28" s="80" t="s">
        <v>235</v>
      </c>
      <c r="E28" s="80" t="s">
        <v>193</v>
      </c>
      <c r="F28" s="81" t="s">
        <v>236</v>
      </c>
      <c r="G28" s="81" t="s">
        <v>237</v>
      </c>
      <c r="H28" s="83"/>
      <c r="I28" s="83"/>
      <c r="J28" s="83"/>
      <c r="K28" s="83"/>
      <c r="L28" s="83"/>
      <c r="M28" s="83"/>
      <c r="N28" s="83"/>
      <c r="O28" s="83"/>
      <c r="P28" s="76"/>
    </row>
    <row r="29" spans="1:16" ht="25.5">
      <c r="A29" t="s">
        <v>238</v>
      </c>
      <c r="B29" t="s">
        <v>60</v>
      </c>
      <c r="C29" t="s">
        <v>29</v>
      </c>
      <c r="D29" t="s">
        <v>31</v>
      </c>
      <c r="E29" t="s">
        <v>232</v>
      </c>
      <c r="F29" s="75" t="s">
        <v>239</v>
      </c>
      <c r="G29" s="75"/>
      <c r="H29" s="82"/>
      <c r="I29" s="82">
        <v>0</v>
      </c>
      <c r="J29" s="82"/>
      <c r="K29" s="82"/>
      <c r="L29" s="82"/>
      <c r="M29" s="82">
        <v>15</v>
      </c>
      <c r="N29" s="82"/>
      <c r="O29" s="82"/>
    </row>
    <row r="30" spans="1:16" ht="38.25">
      <c r="A30" t="s">
        <v>238</v>
      </c>
      <c r="B30" t="s">
        <v>127</v>
      </c>
      <c r="C30" t="s">
        <v>184</v>
      </c>
      <c r="D30" t="s">
        <v>185</v>
      </c>
      <c r="E30" t="s">
        <v>232</v>
      </c>
      <c r="F30" s="75" t="s">
        <v>240</v>
      </c>
      <c r="G30" s="75"/>
      <c r="H30" s="82"/>
      <c r="I30" s="82"/>
      <c r="J30" s="82"/>
      <c r="K30" s="82"/>
      <c r="L30" s="82"/>
      <c r="M30" s="82"/>
      <c r="N30" s="82">
        <v>15</v>
      </c>
      <c r="O30" s="82">
        <v>0</v>
      </c>
    </row>
    <row r="31" spans="1:16" ht="25.5">
      <c r="A31" t="s">
        <v>238</v>
      </c>
      <c r="B31" s="26" t="s">
        <v>182</v>
      </c>
      <c r="C31" t="s">
        <v>174</v>
      </c>
      <c r="D31" t="s">
        <v>30</v>
      </c>
      <c r="E31" t="s">
        <v>232</v>
      </c>
      <c r="F31" s="75" t="s">
        <v>241</v>
      </c>
      <c r="G31" s="75"/>
      <c r="H31" s="82">
        <v>15</v>
      </c>
      <c r="I31" s="82"/>
      <c r="J31" s="82"/>
      <c r="K31" s="82">
        <v>0</v>
      </c>
      <c r="L31" s="82"/>
      <c r="M31" s="82"/>
      <c r="N31" s="82"/>
      <c r="O31" s="82"/>
    </row>
    <row r="32" spans="1:16" ht="25.5">
      <c r="A32" s="80" t="s">
        <v>242</v>
      </c>
      <c r="B32" s="80" t="s">
        <v>243</v>
      </c>
      <c r="C32" s="80" t="s">
        <v>244</v>
      </c>
      <c r="D32" s="80" t="s">
        <v>151</v>
      </c>
      <c r="E32" s="80" t="s">
        <v>277</v>
      </c>
      <c r="F32" s="81" t="s">
        <v>245</v>
      </c>
      <c r="G32" s="81" t="s">
        <v>276</v>
      </c>
      <c r="H32" s="82"/>
      <c r="I32" s="82">
        <v>1</v>
      </c>
      <c r="J32" s="82"/>
      <c r="K32" s="82"/>
      <c r="L32" s="82">
        <v>14</v>
      </c>
      <c r="M32" s="82"/>
      <c r="N32" s="82"/>
      <c r="O32" s="82"/>
    </row>
    <row r="33" spans="1:16" ht="25.5">
      <c r="A33" t="s">
        <v>242</v>
      </c>
      <c r="B33" t="s">
        <v>126</v>
      </c>
      <c r="C33" t="s">
        <v>182</v>
      </c>
      <c r="D33" t="s">
        <v>166</v>
      </c>
      <c r="E33" t="s">
        <v>246</v>
      </c>
      <c r="F33" s="75" t="s">
        <v>247</v>
      </c>
      <c r="G33" s="75" t="s">
        <v>248</v>
      </c>
      <c r="H33" s="82">
        <v>15</v>
      </c>
      <c r="I33" s="82"/>
      <c r="J33" s="82">
        <v>0</v>
      </c>
      <c r="K33" s="82"/>
      <c r="L33" s="82"/>
      <c r="M33" s="82"/>
      <c r="N33" s="82"/>
      <c r="O33" s="82"/>
    </row>
    <row r="34" spans="1:16">
      <c r="A34" s="80" t="s">
        <v>249</v>
      </c>
      <c r="B34" s="80" t="s">
        <v>227</v>
      </c>
      <c r="C34" s="80" t="s">
        <v>228</v>
      </c>
      <c r="D34" s="80" t="s">
        <v>229</v>
      </c>
      <c r="E34" s="80" t="s">
        <v>225</v>
      </c>
      <c r="F34" s="81" t="s">
        <v>250</v>
      </c>
      <c r="G34" s="81" t="s">
        <v>251</v>
      </c>
      <c r="H34" s="83"/>
      <c r="I34" s="83"/>
      <c r="J34" s="83"/>
      <c r="K34" s="83"/>
      <c r="L34" s="83"/>
      <c r="M34" s="83"/>
      <c r="N34" s="83"/>
      <c r="O34" s="83"/>
      <c r="P34" s="76"/>
    </row>
    <row r="35" spans="1:16" ht="25.5">
      <c r="A35" t="s">
        <v>252</v>
      </c>
      <c r="B35" t="s">
        <v>174</v>
      </c>
      <c r="C35" t="s">
        <v>127</v>
      </c>
      <c r="D35" t="s">
        <v>201</v>
      </c>
      <c r="E35" t="s">
        <v>246</v>
      </c>
      <c r="F35" s="75" t="s">
        <v>253</v>
      </c>
      <c r="G35" s="75"/>
      <c r="H35" s="82"/>
      <c r="I35" s="82"/>
      <c r="J35" s="82"/>
      <c r="K35" s="82">
        <v>2</v>
      </c>
      <c r="L35" s="82"/>
      <c r="M35" s="82"/>
      <c r="N35" s="82"/>
      <c r="O35" s="82">
        <v>13</v>
      </c>
    </row>
    <row r="36" spans="1:16" ht="25.5">
      <c r="A36" t="s">
        <v>252</v>
      </c>
      <c r="B36" t="s">
        <v>184</v>
      </c>
      <c r="C36" t="s">
        <v>60</v>
      </c>
      <c r="D36" t="s">
        <v>185</v>
      </c>
      <c r="E36" t="s">
        <v>246</v>
      </c>
      <c r="F36" s="75" t="s">
        <v>254</v>
      </c>
      <c r="G36" s="75"/>
      <c r="H36" s="82"/>
      <c r="I36" s="82"/>
      <c r="J36" s="82"/>
      <c r="K36" s="82"/>
      <c r="L36" s="82"/>
      <c r="M36" s="82">
        <v>0</v>
      </c>
      <c r="N36" s="82">
        <v>15</v>
      </c>
      <c r="O36" s="82"/>
    </row>
    <row r="37" spans="1:16" ht="25.5">
      <c r="A37" t="s">
        <v>255</v>
      </c>
      <c r="B37" t="s">
        <v>29</v>
      </c>
      <c r="C37" t="s">
        <v>174</v>
      </c>
      <c r="D37" t="s">
        <v>210</v>
      </c>
      <c r="E37" t="s">
        <v>256</v>
      </c>
      <c r="F37" s="75" t="s">
        <v>278</v>
      </c>
      <c r="G37" s="75"/>
      <c r="H37" s="82"/>
      <c r="I37" s="82">
        <v>0</v>
      </c>
      <c r="J37" s="82"/>
      <c r="K37" s="82">
        <v>15</v>
      </c>
      <c r="L37" s="82"/>
      <c r="M37" s="82"/>
      <c r="N37" s="82"/>
      <c r="O37" s="82"/>
    </row>
    <row r="38" spans="1:16">
      <c r="A38" t="s">
        <v>257</v>
      </c>
      <c r="B38" t="s">
        <v>182</v>
      </c>
      <c r="C38" t="s">
        <v>127</v>
      </c>
      <c r="D38" t="s">
        <v>30</v>
      </c>
      <c r="E38" t="s">
        <v>256</v>
      </c>
      <c r="F38" s="75" t="s">
        <v>169</v>
      </c>
      <c r="G38" s="75"/>
      <c r="H38" s="82"/>
      <c r="I38" s="82"/>
      <c r="J38" s="82"/>
      <c r="K38" s="82"/>
      <c r="L38" s="82"/>
      <c r="M38" s="82"/>
      <c r="N38" s="82"/>
      <c r="O38" s="82"/>
    </row>
    <row r="39" spans="1:16">
      <c r="A39" t="s">
        <v>257</v>
      </c>
      <c r="B39" t="s">
        <v>175</v>
      </c>
      <c r="C39" t="s">
        <v>60</v>
      </c>
      <c r="D39" t="s">
        <v>31</v>
      </c>
      <c r="E39" t="s">
        <v>256</v>
      </c>
      <c r="F39" s="75" t="s">
        <v>169</v>
      </c>
      <c r="G39" s="75"/>
      <c r="H39" s="82"/>
      <c r="I39" s="82"/>
      <c r="J39" s="82"/>
      <c r="K39" s="82"/>
      <c r="L39" s="82"/>
      <c r="M39" s="82"/>
      <c r="N39" s="82"/>
      <c r="O39" s="82"/>
    </row>
    <row r="40" spans="1:16">
      <c r="A40" t="s">
        <v>257</v>
      </c>
      <c r="B40" t="s">
        <v>126</v>
      </c>
      <c r="C40" t="s">
        <v>184</v>
      </c>
      <c r="D40" t="s">
        <v>42</v>
      </c>
      <c r="E40" t="s">
        <v>256</v>
      </c>
      <c r="F40" s="75" t="s">
        <v>169</v>
      </c>
      <c r="G40" s="75"/>
      <c r="H40" s="82"/>
      <c r="I40" s="82"/>
      <c r="J40" s="82"/>
      <c r="K40" s="82"/>
      <c r="L40" s="82"/>
      <c r="M40" s="82"/>
      <c r="N40" s="82"/>
      <c r="O40" s="82"/>
    </row>
    <row r="41" spans="1:16" ht="25.5">
      <c r="A41" t="s">
        <v>258</v>
      </c>
      <c r="B41" t="s">
        <v>182</v>
      </c>
      <c r="C41" t="s">
        <v>29</v>
      </c>
      <c r="D41" s="26" t="s">
        <v>151</v>
      </c>
      <c r="E41" t="s">
        <v>202</v>
      </c>
      <c r="F41" s="75" t="s">
        <v>280</v>
      </c>
      <c r="G41" s="75" t="s">
        <v>259</v>
      </c>
      <c r="H41" s="82">
        <v>2</v>
      </c>
      <c r="I41" s="82">
        <v>13</v>
      </c>
      <c r="J41" s="82"/>
      <c r="K41" s="82"/>
      <c r="L41" s="82"/>
      <c r="M41" s="82"/>
      <c r="N41" s="82"/>
      <c r="O41" s="82"/>
    </row>
    <row r="42" spans="1:16">
      <c r="A42" s="80" t="s">
        <v>260</v>
      </c>
      <c r="B42" s="80" t="s">
        <v>261</v>
      </c>
      <c r="C42" s="80" t="s">
        <v>262</v>
      </c>
      <c r="D42" s="80" t="s">
        <v>31</v>
      </c>
      <c r="E42" s="80" t="s">
        <v>263</v>
      </c>
      <c r="F42" s="81"/>
      <c r="G42" s="81"/>
      <c r="H42" s="83"/>
      <c r="I42" s="83"/>
      <c r="J42" s="83"/>
      <c r="K42" s="83"/>
      <c r="L42" s="83"/>
      <c r="M42" s="83"/>
      <c r="N42" s="83"/>
      <c r="O42" s="83"/>
      <c r="P42" s="76"/>
    </row>
    <row r="43" spans="1:16" s="26" customFormat="1" ht="13.5" thickBot="1">
      <c r="A43" s="77"/>
      <c r="B43" s="77"/>
      <c r="C43" s="77"/>
      <c r="D43" s="77"/>
      <c r="E43" s="77"/>
      <c r="F43" s="78"/>
      <c r="G43" s="78" t="s">
        <v>271</v>
      </c>
      <c r="H43" s="86">
        <f t="shared" ref="H43:P43" si="0">SUM(H2:H42)</f>
        <v>42</v>
      </c>
      <c r="I43" s="86">
        <f t="shared" si="0"/>
        <v>17</v>
      </c>
      <c r="J43" s="86">
        <f t="shared" si="0"/>
        <v>32</v>
      </c>
      <c r="K43" s="86">
        <f t="shared" si="0"/>
        <v>21</v>
      </c>
      <c r="L43" s="86">
        <f t="shared" si="0"/>
        <v>83</v>
      </c>
      <c r="M43" s="86">
        <f t="shared" si="0"/>
        <v>33</v>
      </c>
      <c r="N43" s="86">
        <f t="shared" si="0"/>
        <v>74</v>
      </c>
      <c r="O43" s="86">
        <f t="shared" si="0"/>
        <v>28</v>
      </c>
      <c r="P43" s="79">
        <f t="shared" si="0"/>
        <v>0</v>
      </c>
    </row>
    <row r="44" spans="1:16" s="26" customFormat="1">
      <c r="F44" s="75"/>
      <c r="G44" s="75" t="s">
        <v>272</v>
      </c>
      <c r="H44" s="85">
        <v>6</v>
      </c>
      <c r="I44" s="85">
        <v>6</v>
      </c>
      <c r="J44" s="85">
        <v>5</v>
      </c>
      <c r="K44" s="85">
        <v>6</v>
      </c>
      <c r="L44" s="85">
        <v>6</v>
      </c>
      <c r="M44" s="85">
        <v>5</v>
      </c>
      <c r="N44" s="85">
        <v>6</v>
      </c>
      <c r="O44" s="85">
        <v>4</v>
      </c>
      <c r="P44" s="44"/>
    </row>
    <row r="45" spans="1:16" s="26" customFormat="1">
      <c r="A45" s="89"/>
      <c r="B45" s="89"/>
      <c r="C45" s="89"/>
      <c r="D45" s="89"/>
      <c r="E45" s="89"/>
      <c r="F45" s="90"/>
      <c r="G45" s="91" t="s">
        <v>273</v>
      </c>
      <c r="H45" s="84">
        <v>1</v>
      </c>
      <c r="I45" s="84">
        <v>1</v>
      </c>
      <c r="J45" s="84">
        <v>2</v>
      </c>
      <c r="K45" s="84">
        <v>1</v>
      </c>
      <c r="L45" s="84">
        <v>1</v>
      </c>
      <c r="M45" s="84">
        <v>2</v>
      </c>
      <c r="N45" s="84">
        <v>1</v>
      </c>
      <c r="O45" s="84">
        <v>3</v>
      </c>
      <c r="P45" s="93"/>
    </row>
    <row r="46" spans="1:16" s="26" customFormat="1" ht="13.5" thickBot="1">
      <c r="A46" s="87"/>
      <c r="B46" s="87"/>
      <c r="C46" s="87"/>
      <c r="D46" s="87"/>
      <c r="E46" s="87"/>
      <c r="F46" s="88"/>
      <c r="G46" s="88" t="s">
        <v>275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92"/>
    </row>
    <row r="47" spans="1:16" s="26" customFormat="1" ht="13.5" thickBot="1">
      <c r="A47" s="77"/>
      <c r="B47" s="77"/>
      <c r="C47" s="77"/>
      <c r="D47" s="77"/>
      <c r="E47" s="77"/>
      <c r="F47" s="78"/>
      <c r="G47" s="78" t="s">
        <v>274</v>
      </c>
      <c r="H47" s="94">
        <f t="shared" ref="H47:P47" si="1">H43/H44</f>
        <v>7</v>
      </c>
      <c r="I47" s="94">
        <f t="shared" si="1"/>
        <v>2.8333333333333335</v>
      </c>
      <c r="J47" s="94">
        <f t="shared" si="1"/>
        <v>6.4</v>
      </c>
      <c r="K47" s="94">
        <f t="shared" si="1"/>
        <v>3.5</v>
      </c>
      <c r="L47" s="94">
        <f t="shared" si="1"/>
        <v>13.833333333333334</v>
      </c>
      <c r="M47" s="94">
        <f t="shared" si="1"/>
        <v>6.6</v>
      </c>
      <c r="N47" s="94">
        <f t="shared" si="1"/>
        <v>12.333333333333334</v>
      </c>
      <c r="O47" s="94">
        <f t="shared" si="1"/>
        <v>7</v>
      </c>
      <c r="P47" s="95" t="e">
        <f t="shared" si="1"/>
        <v>#DIV/0!</v>
      </c>
    </row>
    <row r="48" spans="1:16" ht="25.5">
      <c r="A48" s="106" t="s">
        <v>281</v>
      </c>
      <c r="B48" s="106" t="s">
        <v>175</v>
      </c>
      <c r="C48" s="106" t="s">
        <v>127</v>
      </c>
      <c r="D48" s="106" t="s">
        <v>31</v>
      </c>
      <c r="E48" s="106" t="s">
        <v>264</v>
      </c>
      <c r="F48" s="75" t="s">
        <v>296</v>
      </c>
      <c r="G48" s="75"/>
      <c r="L48" s="45">
        <v>0</v>
      </c>
      <c r="O48" s="45">
        <v>2</v>
      </c>
    </row>
    <row r="49" spans="1:16" ht="25.5">
      <c r="A49" s="106" t="s">
        <v>281</v>
      </c>
      <c r="B49" s="106" t="s">
        <v>182</v>
      </c>
      <c r="C49" s="106" t="s">
        <v>184</v>
      </c>
      <c r="D49" s="106" t="s">
        <v>30</v>
      </c>
      <c r="E49" s="106" t="s">
        <v>264</v>
      </c>
      <c r="F49" s="75" t="s">
        <v>297</v>
      </c>
      <c r="G49" s="75"/>
      <c r="H49" s="45">
        <v>0</v>
      </c>
      <c r="N49" s="45">
        <v>2</v>
      </c>
    </row>
    <row r="50" spans="1:16" ht="25.5">
      <c r="A50" s="106" t="s">
        <v>281</v>
      </c>
      <c r="B50" s="106" t="s">
        <v>174</v>
      </c>
      <c r="C50" s="106" t="s">
        <v>29</v>
      </c>
      <c r="D50" s="106" t="s">
        <v>210</v>
      </c>
      <c r="E50" s="106" t="s">
        <v>264</v>
      </c>
      <c r="F50" s="75" t="s">
        <v>298</v>
      </c>
      <c r="G50" s="75"/>
      <c r="I50" s="45">
        <v>1</v>
      </c>
      <c r="K50" s="45">
        <v>1</v>
      </c>
    </row>
    <row r="51" spans="1:16" ht="25.5">
      <c r="A51" s="106" t="s">
        <v>281</v>
      </c>
      <c r="B51" s="106" t="s">
        <v>60</v>
      </c>
      <c r="C51" s="106" t="s">
        <v>126</v>
      </c>
      <c r="D51" s="106" t="s">
        <v>31</v>
      </c>
      <c r="E51" s="106" t="s">
        <v>265</v>
      </c>
      <c r="F51" s="75" t="s">
        <v>299</v>
      </c>
      <c r="G51" s="75"/>
      <c r="J51" s="45">
        <v>0</v>
      </c>
      <c r="M51" s="45">
        <v>2</v>
      </c>
    </row>
    <row r="52" spans="1:16" ht="25.5">
      <c r="A52" s="106" t="s">
        <v>282</v>
      </c>
      <c r="B52" s="106" t="s">
        <v>29</v>
      </c>
      <c r="C52" s="106" t="s">
        <v>60</v>
      </c>
      <c r="D52" s="106" t="s">
        <v>210</v>
      </c>
      <c r="E52" s="106" t="s">
        <v>267</v>
      </c>
      <c r="F52" s="75" t="s">
        <v>303</v>
      </c>
      <c r="G52" s="75"/>
      <c r="I52" s="45">
        <v>2</v>
      </c>
      <c r="M52" s="45">
        <v>0</v>
      </c>
    </row>
    <row r="53" spans="1:16" ht="25.5">
      <c r="A53" s="106" t="s">
        <v>284</v>
      </c>
      <c r="B53" s="106" t="s">
        <v>184</v>
      </c>
      <c r="C53" s="106" t="s">
        <v>127</v>
      </c>
      <c r="D53" s="106" t="s">
        <v>185</v>
      </c>
      <c r="E53" s="106" t="s">
        <v>266</v>
      </c>
      <c r="F53" s="75" t="s">
        <v>304</v>
      </c>
      <c r="G53" s="75"/>
      <c r="N53" s="45">
        <v>2</v>
      </c>
      <c r="O53" s="45">
        <v>0</v>
      </c>
    </row>
    <row r="54" spans="1:16">
      <c r="A54" s="106" t="s">
        <v>283</v>
      </c>
      <c r="B54" s="106" t="s">
        <v>126</v>
      </c>
      <c r="C54" s="106" t="s">
        <v>174</v>
      </c>
      <c r="D54" s="106" t="s">
        <v>143</v>
      </c>
      <c r="E54" s="106" t="s">
        <v>267</v>
      </c>
      <c r="F54" s="75" t="s">
        <v>308</v>
      </c>
      <c r="G54" s="75"/>
      <c r="J54" s="45">
        <v>0</v>
      </c>
      <c r="K54" s="45">
        <v>2</v>
      </c>
    </row>
    <row r="55" spans="1:16" ht="25.5">
      <c r="A55" s="106" t="s">
        <v>284</v>
      </c>
      <c r="B55" s="106" t="s">
        <v>175</v>
      </c>
      <c r="C55" s="106" t="s">
        <v>182</v>
      </c>
      <c r="D55" s="106" t="s">
        <v>31</v>
      </c>
      <c r="E55" s="106" t="s">
        <v>266</v>
      </c>
      <c r="F55" s="75" t="s">
        <v>305</v>
      </c>
      <c r="G55" s="75"/>
      <c r="H55" s="45">
        <v>0</v>
      </c>
      <c r="L55" s="45">
        <v>2</v>
      </c>
    </row>
    <row r="56" spans="1:16" ht="25.5">
      <c r="A56" s="106" t="s">
        <v>285</v>
      </c>
      <c r="B56" s="106" t="s">
        <v>127</v>
      </c>
      <c r="C56" s="106" t="s">
        <v>182</v>
      </c>
      <c r="D56" s="106" t="s">
        <v>30</v>
      </c>
      <c r="E56" s="106" t="s">
        <v>268</v>
      </c>
      <c r="F56" s="75" t="s">
        <v>312</v>
      </c>
      <c r="G56" s="75"/>
      <c r="H56" s="45">
        <v>0</v>
      </c>
      <c r="O56" s="45">
        <v>2</v>
      </c>
    </row>
    <row r="57" spans="1:16" ht="25.5">
      <c r="A57" s="106" t="s">
        <v>285</v>
      </c>
      <c r="B57" s="106" t="s">
        <v>126</v>
      </c>
      <c r="C57" s="106" t="s">
        <v>29</v>
      </c>
      <c r="D57" s="106" t="s">
        <v>143</v>
      </c>
      <c r="E57" s="106" t="s">
        <v>269</v>
      </c>
      <c r="F57" s="75" t="s">
        <v>311</v>
      </c>
      <c r="G57" s="75"/>
      <c r="I57" s="45">
        <v>0</v>
      </c>
      <c r="J57" s="45">
        <v>2</v>
      </c>
    </row>
    <row r="58" spans="1:16" ht="25.5">
      <c r="A58" s="106" t="s">
        <v>285</v>
      </c>
      <c r="B58" s="106" t="s">
        <v>174</v>
      </c>
      <c r="C58" s="106" t="s">
        <v>60</v>
      </c>
      <c r="D58" s="106" t="s">
        <v>31</v>
      </c>
      <c r="E58" s="106" t="s">
        <v>269</v>
      </c>
      <c r="F58" s="75" t="s">
        <v>310</v>
      </c>
      <c r="G58" s="75"/>
      <c r="K58" s="45">
        <v>2</v>
      </c>
      <c r="M58" s="45">
        <v>0</v>
      </c>
    </row>
    <row r="59" spans="1:16">
      <c r="A59" s="106" t="s">
        <v>286</v>
      </c>
      <c r="B59" s="106" t="s">
        <v>184</v>
      </c>
      <c r="C59" s="106" t="s">
        <v>175</v>
      </c>
      <c r="D59" s="106" t="s">
        <v>185</v>
      </c>
      <c r="E59" s="106" t="s">
        <v>268</v>
      </c>
      <c r="F59" s="75" t="s">
        <v>169</v>
      </c>
      <c r="G59" s="75"/>
      <c r="L59" s="45">
        <v>1</v>
      </c>
      <c r="N59" s="45">
        <v>1</v>
      </c>
    </row>
    <row r="60" spans="1:16" ht="13.5" thickBot="1">
      <c r="A60" s="77"/>
      <c r="B60" s="77"/>
      <c r="C60" s="77"/>
      <c r="D60" s="77"/>
      <c r="E60" s="77"/>
      <c r="F60" s="78"/>
      <c r="G60" s="78" t="s">
        <v>271</v>
      </c>
      <c r="H60" s="107">
        <f t="shared" ref="H60:P60" si="2">SUM(H48:H59)</f>
        <v>0</v>
      </c>
      <c r="I60" s="108">
        <f t="shared" si="2"/>
        <v>3</v>
      </c>
      <c r="J60" s="108">
        <f t="shared" si="2"/>
        <v>2</v>
      </c>
      <c r="K60" s="108">
        <f t="shared" si="2"/>
        <v>5</v>
      </c>
      <c r="L60" s="107">
        <f t="shared" si="2"/>
        <v>3</v>
      </c>
      <c r="M60" s="108">
        <f t="shared" si="2"/>
        <v>2</v>
      </c>
      <c r="N60" s="107">
        <f t="shared" si="2"/>
        <v>5</v>
      </c>
      <c r="O60" s="107">
        <f t="shared" si="2"/>
        <v>4</v>
      </c>
      <c r="P60" s="86">
        <f t="shared" si="2"/>
        <v>0</v>
      </c>
    </row>
    <row r="61" spans="1:16">
      <c r="A61" s="26"/>
      <c r="B61" s="26"/>
      <c r="C61" s="26"/>
      <c r="D61" s="26"/>
      <c r="E61" s="26"/>
      <c r="F61" s="75"/>
      <c r="G61" s="75" t="s">
        <v>272</v>
      </c>
      <c r="H61" s="85">
        <v>1</v>
      </c>
      <c r="I61" s="85">
        <v>1</v>
      </c>
      <c r="J61" s="85">
        <v>1</v>
      </c>
      <c r="K61" s="85">
        <v>1</v>
      </c>
      <c r="L61" s="85">
        <v>1</v>
      </c>
      <c r="M61" s="85">
        <v>1</v>
      </c>
      <c r="N61" s="85">
        <v>1</v>
      </c>
      <c r="O61" s="85">
        <v>1</v>
      </c>
      <c r="P61" s="44"/>
    </row>
    <row r="62" spans="1:16">
      <c r="A62" s="89"/>
      <c r="B62" s="89"/>
      <c r="C62" s="89"/>
      <c r="D62" s="89"/>
      <c r="E62" s="89"/>
      <c r="F62" s="90"/>
      <c r="G62" s="91" t="s">
        <v>273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93"/>
    </row>
    <row r="63" spans="1:16" ht="13.5" thickBot="1">
      <c r="A63" s="87"/>
      <c r="B63" s="87"/>
      <c r="C63" s="87"/>
      <c r="D63" s="87"/>
      <c r="E63" s="87"/>
      <c r="F63" s="88"/>
      <c r="G63" s="88" t="s">
        <v>275</v>
      </c>
      <c r="H63" s="86">
        <v>1</v>
      </c>
      <c r="I63" s="86">
        <v>1</v>
      </c>
      <c r="J63" s="86">
        <v>2</v>
      </c>
      <c r="K63" s="86">
        <v>2</v>
      </c>
      <c r="L63" s="86">
        <v>1</v>
      </c>
      <c r="M63" s="86">
        <v>1</v>
      </c>
      <c r="N63" s="86">
        <v>1</v>
      </c>
      <c r="O63" s="86">
        <v>1</v>
      </c>
      <c r="P63" s="92"/>
    </row>
    <row r="64" spans="1:16" ht="13.5" thickBot="1">
      <c r="A64" s="77"/>
      <c r="B64" s="77"/>
      <c r="C64" s="77"/>
      <c r="D64" s="77"/>
      <c r="E64" s="77"/>
      <c r="F64" s="78"/>
      <c r="G64" s="78" t="s">
        <v>274</v>
      </c>
      <c r="H64" s="94">
        <f t="shared" ref="H64:O64" si="3">H60</f>
        <v>0</v>
      </c>
      <c r="I64" s="94">
        <f t="shared" si="3"/>
        <v>3</v>
      </c>
      <c r="J64" s="94">
        <f t="shared" si="3"/>
        <v>2</v>
      </c>
      <c r="K64" s="94">
        <f t="shared" si="3"/>
        <v>5</v>
      </c>
      <c r="L64" s="94">
        <f t="shared" si="3"/>
        <v>3</v>
      </c>
      <c r="M64" s="94">
        <f t="shared" si="3"/>
        <v>2</v>
      </c>
      <c r="N64" s="94">
        <f t="shared" si="3"/>
        <v>5</v>
      </c>
      <c r="O64" s="94">
        <f t="shared" si="3"/>
        <v>4</v>
      </c>
      <c r="P64" s="95" t="e">
        <f t="shared" ref="P64" si="4">P60/P61</f>
        <v>#DIV/0!</v>
      </c>
    </row>
    <row r="65" spans="1:7">
      <c r="A65" s="26"/>
      <c r="B65" s="26"/>
      <c r="C65" s="26"/>
      <c r="D65" s="26"/>
      <c r="E65" s="26"/>
      <c r="F65" s="75"/>
      <c r="G65" s="75"/>
    </row>
    <row r="66" spans="1:7">
      <c r="B66" s="26"/>
      <c r="C66" s="26"/>
      <c r="D66" s="26"/>
      <c r="E66" s="26"/>
    </row>
    <row r="67" spans="1:7">
      <c r="B67" s="26"/>
      <c r="C67" s="26"/>
      <c r="D67" s="26"/>
      <c r="E67" s="26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67"/>
  <sheetViews>
    <sheetView tabSelected="1" topLeftCell="A4" workbookViewId="0">
      <selection activeCell="R1" sqref="R1:AQ1048576"/>
    </sheetView>
  </sheetViews>
  <sheetFormatPr defaultRowHeight="12.75"/>
  <cols>
    <col min="1" max="1" width="10.140625" style="26" bestFit="1" customWidth="1"/>
    <col min="2" max="2" width="18" style="26" customWidth="1"/>
    <col min="3" max="3" width="10.7109375" style="26" customWidth="1"/>
    <col min="4" max="6" width="11.85546875" style="26" customWidth="1"/>
    <col min="7" max="7" width="11.140625" style="29" customWidth="1"/>
    <col min="8" max="8" width="9.7109375" style="26" customWidth="1"/>
    <col min="9" max="9" width="11.5703125" style="26" customWidth="1"/>
    <col min="10" max="10" width="9.7109375" style="26" customWidth="1"/>
    <col min="11" max="12" width="13" style="26" customWidth="1"/>
    <col min="13" max="17" width="9.7109375" style="26" customWidth="1"/>
    <col min="18" max="18" width="9.140625" style="26" hidden="1" customWidth="1"/>
    <col min="19" max="20" width="9.7109375" style="26" hidden="1" customWidth="1"/>
    <col min="21" max="22" width="9.140625" style="26" hidden="1" customWidth="1"/>
    <col min="23" max="23" width="12.28515625" style="29" hidden="1" customWidth="1"/>
    <col min="24" max="27" width="9.140625" style="26" hidden="1" customWidth="1"/>
    <col min="28" max="30" width="9.140625" style="29" hidden="1" customWidth="1"/>
    <col min="31" max="32" width="9.140625" style="26" hidden="1" customWidth="1"/>
    <col min="33" max="36" width="9.42578125" style="29" hidden="1" customWidth="1"/>
    <col min="37" max="37" width="9.42578125" style="26" hidden="1" customWidth="1"/>
    <col min="38" max="38" width="9.42578125" style="29" hidden="1" customWidth="1"/>
    <col min="39" max="39" width="9.42578125" style="26" hidden="1" customWidth="1"/>
    <col min="40" max="40" width="9.42578125" style="29" hidden="1" customWidth="1"/>
    <col min="41" max="43" width="9.42578125" style="26" hidden="1" customWidth="1"/>
    <col min="44" max="16384" width="9.140625" style="26"/>
  </cols>
  <sheetData>
    <row r="1" spans="1:46">
      <c r="A1" s="50">
        <v>43210</v>
      </c>
      <c r="B1" s="26" t="s">
        <v>34</v>
      </c>
      <c r="D1" s="154" t="s">
        <v>43</v>
      </c>
      <c r="E1" s="155" t="s">
        <v>317</v>
      </c>
      <c r="F1" s="154" t="s">
        <v>126</v>
      </c>
      <c r="G1" s="30" t="s">
        <v>152</v>
      </c>
      <c r="H1" s="154" t="s">
        <v>334</v>
      </c>
      <c r="I1" s="154" t="s">
        <v>320</v>
      </c>
      <c r="J1" s="156" t="s">
        <v>321</v>
      </c>
      <c r="K1" s="23" t="s">
        <v>61</v>
      </c>
      <c r="L1" s="23" t="s">
        <v>61</v>
      </c>
      <c r="M1" s="21" t="s">
        <v>175</v>
      </c>
      <c r="N1" s="23" t="s">
        <v>146</v>
      </c>
      <c r="O1" s="20" t="s">
        <v>184</v>
      </c>
      <c r="P1" s="20" t="s">
        <v>155</v>
      </c>
      <c r="Q1" s="23" t="s">
        <v>336</v>
      </c>
      <c r="R1" s="65" t="s">
        <v>167</v>
      </c>
      <c r="S1" s="21" t="s">
        <v>143</v>
      </c>
      <c r="T1" s="21" t="s">
        <v>60</v>
      </c>
      <c r="U1" s="65" t="s">
        <v>124</v>
      </c>
      <c r="V1" s="21" t="s">
        <v>338</v>
      </c>
      <c r="W1" s="20" t="s">
        <v>340</v>
      </c>
      <c r="X1" s="96" t="s">
        <v>143</v>
      </c>
      <c r="Y1" s="96" t="s">
        <v>143</v>
      </c>
      <c r="Z1" s="96" t="s">
        <v>144</v>
      </c>
      <c r="AA1" s="20" t="s">
        <v>344</v>
      </c>
      <c r="AB1" s="20" t="s">
        <v>340</v>
      </c>
      <c r="AC1" s="20" t="s">
        <v>345</v>
      </c>
      <c r="AD1" s="20" t="s">
        <v>143</v>
      </c>
      <c r="AE1" s="20" t="s">
        <v>143</v>
      </c>
      <c r="AF1" s="20" t="s">
        <v>346</v>
      </c>
      <c r="AG1" s="20" t="s">
        <v>349</v>
      </c>
      <c r="AH1" s="20" t="s">
        <v>42</v>
      </c>
      <c r="AI1" s="20" t="s">
        <v>143</v>
      </c>
      <c r="AJ1" s="20" t="s">
        <v>350</v>
      </c>
      <c r="AK1" s="20" t="s">
        <v>143</v>
      </c>
      <c r="AL1" s="20" t="s">
        <v>150</v>
      </c>
      <c r="AM1" s="20" t="s">
        <v>160</v>
      </c>
      <c r="AN1" s="20" t="s">
        <v>43</v>
      </c>
      <c r="AO1" s="20" t="s">
        <v>353</v>
      </c>
      <c r="AP1" s="20" t="s">
        <v>162</v>
      </c>
    </row>
    <row r="2" spans="1:46">
      <c r="B2" s="26" t="s">
        <v>35</v>
      </c>
      <c r="D2" s="20" t="s">
        <v>164</v>
      </c>
      <c r="E2" s="103" t="s">
        <v>143</v>
      </c>
      <c r="F2" s="27" t="s">
        <v>30</v>
      </c>
      <c r="G2" s="30" t="s">
        <v>152</v>
      </c>
      <c r="H2" s="27" t="s">
        <v>30</v>
      </c>
      <c r="I2" s="21" t="s">
        <v>319</v>
      </c>
      <c r="J2" s="23" t="s">
        <v>201</v>
      </c>
      <c r="K2" s="27" t="s">
        <v>335</v>
      </c>
      <c r="L2" s="27" t="s">
        <v>335</v>
      </c>
      <c r="M2" s="21" t="s">
        <v>30</v>
      </c>
      <c r="N2" s="21" t="s">
        <v>147</v>
      </c>
      <c r="O2" s="21" t="s">
        <v>30</v>
      </c>
      <c r="P2" s="20" t="s">
        <v>155</v>
      </c>
      <c r="Q2" s="21" t="s">
        <v>143</v>
      </c>
      <c r="R2" s="73" t="s">
        <v>168</v>
      </c>
      <c r="S2" s="21" t="s">
        <v>143</v>
      </c>
      <c r="T2" s="21" t="s">
        <v>30</v>
      </c>
      <c r="U2" s="73"/>
      <c r="V2" s="21" t="s">
        <v>339</v>
      </c>
      <c r="W2" s="20" t="s">
        <v>341</v>
      </c>
      <c r="X2" s="96" t="s">
        <v>30</v>
      </c>
      <c r="Y2" s="96" t="s">
        <v>30</v>
      </c>
      <c r="Z2" s="96" t="s">
        <v>144</v>
      </c>
      <c r="AA2" s="20" t="s">
        <v>30</v>
      </c>
      <c r="AB2" s="20" t="s">
        <v>151</v>
      </c>
      <c r="AC2" s="20" t="s">
        <v>345</v>
      </c>
      <c r="AD2" s="20" t="s">
        <v>143</v>
      </c>
      <c r="AE2" s="20" t="s">
        <v>30</v>
      </c>
      <c r="AF2" s="27" t="s">
        <v>107</v>
      </c>
      <c r="AG2" s="30" t="s">
        <v>30</v>
      </c>
      <c r="AH2" s="20" t="s">
        <v>42</v>
      </c>
      <c r="AI2" s="30" t="s">
        <v>30</v>
      </c>
      <c r="AJ2" s="30" t="s">
        <v>350</v>
      </c>
      <c r="AK2" s="30" t="s">
        <v>30</v>
      </c>
      <c r="AL2" s="30" t="s">
        <v>351</v>
      </c>
      <c r="AM2" s="30" t="s">
        <v>160</v>
      </c>
      <c r="AN2" s="30" t="s">
        <v>164</v>
      </c>
      <c r="AO2" s="30" t="s">
        <v>353</v>
      </c>
      <c r="AP2" s="27" t="s">
        <v>354</v>
      </c>
    </row>
    <row r="3" spans="1:46" s="2" customFormat="1">
      <c r="B3" s="2" t="s">
        <v>36</v>
      </c>
      <c r="D3" s="3" t="s">
        <v>32</v>
      </c>
      <c r="E3" s="104" t="s">
        <v>32</v>
      </c>
      <c r="F3" s="3" t="s">
        <v>33</v>
      </c>
      <c r="G3" s="17" t="s">
        <v>32</v>
      </c>
      <c r="H3" s="3" t="s">
        <v>318</v>
      </c>
      <c r="I3" s="3" t="s">
        <v>149</v>
      </c>
      <c r="J3" s="3" t="s">
        <v>33</v>
      </c>
      <c r="K3" s="3" t="s">
        <v>149</v>
      </c>
      <c r="L3" s="3" t="s">
        <v>149</v>
      </c>
      <c r="M3" s="3" t="s">
        <v>33</v>
      </c>
      <c r="N3" s="3" t="s">
        <v>149</v>
      </c>
      <c r="O3" s="3" t="s">
        <v>33</v>
      </c>
      <c r="P3" s="17" t="s">
        <v>149</v>
      </c>
      <c r="Q3" s="3" t="s">
        <v>337</v>
      </c>
      <c r="R3" s="66"/>
      <c r="S3" s="3" t="s">
        <v>131</v>
      </c>
      <c r="T3" s="3" t="s">
        <v>33</v>
      </c>
      <c r="U3" s="66"/>
      <c r="V3" s="3" t="s">
        <v>33</v>
      </c>
      <c r="W3" s="17" t="s">
        <v>149</v>
      </c>
      <c r="X3" s="104" t="s">
        <v>342</v>
      </c>
      <c r="Y3" s="104" t="s">
        <v>131</v>
      </c>
      <c r="Z3" s="104" t="s">
        <v>149</v>
      </c>
      <c r="AA3" s="3" t="s">
        <v>131</v>
      </c>
      <c r="AB3" s="17" t="s">
        <v>33</v>
      </c>
      <c r="AC3" s="17" t="s">
        <v>149</v>
      </c>
      <c r="AD3" s="17" t="s">
        <v>263</v>
      </c>
      <c r="AE3" s="3" t="s">
        <v>131</v>
      </c>
      <c r="AF3" s="3" t="s">
        <v>347</v>
      </c>
      <c r="AG3" s="17" t="s">
        <v>33</v>
      </c>
      <c r="AH3" s="17" t="s">
        <v>149</v>
      </c>
      <c r="AI3" s="17" t="s">
        <v>131</v>
      </c>
      <c r="AJ3" s="17" t="s">
        <v>149</v>
      </c>
      <c r="AK3" s="3" t="s">
        <v>131</v>
      </c>
      <c r="AL3" s="17" t="s">
        <v>149</v>
      </c>
      <c r="AM3" s="3" t="s">
        <v>149</v>
      </c>
      <c r="AN3" s="17" t="s">
        <v>149</v>
      </c>
      <c r="AO3" s="3" t="s">
        <v>149</v>
      </c>
      <c r="AP3" s="3" t="s">
        <v>149</v>
      </c>
    </row>
    <row r="4" spans="1:46" s="2" customFormat="1">
      <c r="B4" s="2" t="s">
        <v>37</v>
      </c>
      <c r="D4" s="3">
        <v>43219</v>
      </c>
      <c r="E4" s="104">
        <v>43226</v>
      </c>
      <c r="F4" s="3">
        <v>43230</v>
      </c>
      <c r="G4" s="17">
        <v>43233</v>
      </c>
      <c r="H4" s="3">
        <v>42872</v>
      </c>
      <c r="I4" s="3">
        <v>43240</v>
      </c>
      <c r="J4" s="3">
        <v>42878</v>
      </c>
      <c r="K4" s="3">
        <v>43247</v>
      </c>
      <c r="L4" s="3">
        <v>43248</v>
      </c>
      <c r="M4" s="3">
        <v>43251</v>
      </c>
      <c r="N4" s="3">
        <v>43254</v>
      </c>
      <c r="O4" s="3">
        <v>43258</v>
      </c>
      <c r="P4" s="17">
        <v>43261</v>
      </c>
      <c r="Q4" s="3" t="s">
        <v>143</v>
      </c>
      <c r="R4" s="66">
        <v>43268</v>
      </c>
      <c r="S4" s="3">
        <v>43270</v>
      </c>
      <c r="T4" s="3">
        <v>43272</v>
      </c>
      <c r="U4" s="66">
        <v>43275</v>
      </c>
      <c r="V4" s="3">
        <v>43278</v>
      </c>
      <c r="W4" s="17">
        <v>43282</v>
      </c>
      <c r="X4" s="104">
        <v>43285</v>
      </c>
      <c r="Y4" s="104">
        <v>43286</v>
      </c>
      <c r="Z4" s="104">
        <v>43296</v>
      </c>
      <c r="AA4" s="3">
        <v>43297</v>
      </c>
      <c r="AB4" s="17">
        <v>43300</v>
      </c>
      <c r="AC4" s="17">
        <v>43303</v>
      </c>
      <c r="AD4" s="17">
        <v>43306</v>
      </c>
      <c r="AE4" s="3">
        <v>43307</v>
      </c>
      <c r="AF4" s="3">
        <v>43310</v>
      </c>
      <c r="AG4" s="17">
        <v>43314</v>
      </c>
      <c r="AH4" s="17">
        <v>43317</v>
      </c>
      <c r="AI4" s="17">
        <v>43320</v>
      </c>
      <c r="AJ4" s="17">
        <v>43324</v>
      </c>
      <c r="AK4" s="3">
        <v>43326</v>
      </c>
      <c r="AL4" s="17">
        <v>43331</v>
      </c>
      <c r="AM4" s="3">
        <v>43339</v>
      </c>
      <c r="AN4" s="17">
        <v>43345</v>
      </c>
      <c r="AO4" s="3">
        <v>43351</v>
      </c>
      <c r="AP4" s="3">
        <v>43352</v>
      </c>
    </row>
    <row r="5" spans="1:46" s="2" customFormat="1">
      <c r="B5" s="2" t="s">
        <v>40</v>
      </c>
      <c r="D5" s="3" t="s">
        <v>113</v>
      </c>
      <c r="E5" s="104" t="s">
        <v>356</v>
      </c>
      <c r="F5" s="3" t="s">
        <v>105</v>
      </c>
      <c r="G5" s="17" t="s">
        <v>41</v>
      </c>
      <c r="H5" s="3" t="s">
        <v>105</v>
      </c>
      <c r="I5" s="3" t="s">
        <v>113</v>
      </c>
      <c r="J5" s="3" t="s">
        <v>112</v>
      </c>
      <c r="K5" s="3" t="s">
        <v>113</v>
      </c>
      <c r="L5" s="3" t="s">
        <v>161</v>
      </c>
      <c r="M5" s="3" t="s">
        <v>105</v>
      </c>
      <c r="N5" s="3" t="s">
        <v>113</v>
      </c>
      <c r="O5" s="3" t="s">
        <v>105</v>
      </c>
      <c r="P5" s="17" t="s">
        <v>113</v>
      </c>
      <c r="Q5" s="3" t="s">
        <v>143</v>
      </c>
      <c r="R5" s="66" t="s">
        <v>113</v>
      </c>
      <c r="S5" s="3" t="s">
        <v>117</v>
      </c>
      <c r="T5" s="3" t="s">
        <v>105</v>
      </c>
      <c r="U5" s="66" t="s">
        <v>113</v>
      </c>
      <c r="V5" s="3" t="s">
        <v>112</v>
      </c>
      <c r="W5" s="17" t="s">
        <v>113</v>
      </c>
      <c r="X5" s="104" t="s">
        <v>112</v>
      </c>
      <c r="Y5" s="104" t="s">
        <v>105</v>
      </c>
      <c r="Z5" s="104" t="s">
        <v>113</v>
      </c>
      <c r="AA5" s="3" t="s">
        <v>157</v>
      </c>
      <c r="AB5" s="17" t="s">
        <v>105</v>
      </c>
      <c r="AC5" s="17" t="s">
        <v>113</v>
      </c>
      <c r="AD5" s="17" t="s">
        <v>112</v>
      </c>
      <c r="AE5" s="3" t="s">
        <v>105</v>
      </c>
      <c r="AF5" s="3" t="s">
        <v>113</v>
      </c>
      <c r="AG5" s="17" t="s">
        <v>105</v>
      </c>
      <c r="AH5" s="17" t="s">
        <v>113</v>
      </c>
      <c r="AI5" s="17" t="s">
        <v>112</v>
      </c>
      <c r="AJ5" s="17" t="s">
        <v>113</v>
      </c>
      <c r="AK5" s="3" t="s">
        <v>117</v>
      </c>
      <c r="AL5" s="17" t="s">
        <v>113</v>
      </c>
      <c r="AM5" s="3" t="s">
        <v>161</v>
      </c>
      <c r="AN5" s="17" t="s">
        <v>113</v>
      </c>
      <c r="AO5" s="3" t="s">
        <v>163</v>
      </c>
      <c r="AP5" s="3" t="s">
        <v>113</v>
      </c>
    </row>
    <row r="6" spans="1:46" s="4" customFormat="1">
      <c r="B6" s="4" t="s">
        <v>38</v>
      </c>
      <c r="D6" s="5" t="s">
        <v>108</v>
      </c>
      <c r="E6" s="147" t="s">
        <v>108</v>
      </c>
      <c r="F6" s="5" t="s">
        <v>109</v>
      </c>
      <c r="G6" s="36" t="s">
        <v>108</v>
      </c>
      <c r="H6" s="5" t="s">
        <v>109</v>
      </c>
      <c r="I6" s="5" t="s">
        <v>108</v>
      </c>
      <c r="J6" s="5" t="s">
        <v>44</v>
      </c>
      <c r="K6" s="5" t="s">
        <v>108</v>
      </c>
      <c r="L6" s="5" t="s">
        <v>108</v>
      </c>
      <c r="M6" s="5" t="s">
        <v>109</v>
      </c>
      <c r="N6" s="5" t="s">
        <v>108</v>
      </c>
      <c r="O6" s="5" t="s">
        <v>109</v>
      </c>
      <c r="P6" s="36" t="s">
        <v>108</v>
      </c>
      <c r="Q6" s="5" t="s">
        <v>109</v>
      </c>
      <c r="R6" s="68"/>
      <c r="S6" s="5" t="s">
        <v>109</v>
      </c>
      <c r="T6" s="5" t="s">
        <v>109</v>
      </c>
      <c r="U6" s="68" t="s">
        <v>108</v>
      </c>
      <c r="V6" s="5" t="s">
        <v>109</v>
      </c>
      <c r="W6" s="36" t="s">
        <v>108</v>
      </c>
      <c r="X6" s="147" t="s">
        <v>109</v>
      </c>
      <c r="Y6" s="147" t="s">
        <v>109</v>
      </c>
      <c r="Z6" s="147" t="s">
        <v>108</v>
      </c>
      <c r="AA6" s="5" t="s">
        <v>109</v>
      </c>
      <c r="AB6" s="36" t="s">
        <v>109</v>
      </c>
      <c r="AC6" s="36" t="s">
        <v>108</v>
      </c>
      <c r="AD6" s="36" t="s">
        <v>109</v>
      </c>
      <c r="AE6" s="5" t="s">
        <v>109</v>
      </c>
      <c r="AF6" s="5" t="s">
        <v>348</v>
      </c>
      <c r="AG6" s="36" t="s">
        <v>109</v>
      </c>
      <c r="AH6" s="36" t="s">
        <v>108</v>
      </c>
      <c r="AI6" s="36" t="s">
        <v>109</v>
      </c>
      <c r="AJ6" s="36" t="s">
        <v>108</v>
      </c>
      <c r="AK6" s="5" t="s">
        <v>109</v>
      </c>
      <c r="AL6" s="36" t="s">
        <v>108</v>
      </c>
      <c r="AM6" s="5" t="s">
        <v>108</v>
      </c>
      <c r="AN6" s="36" t="s">
        <v>352</v>
      </c>
      <c r="AO6" s="5" t="s">
        <v>108</v>
      </c>
      <c r="AP6" s="5" t="s">
        <v>108</v>
      </c>
    </row>
    <row r="7" spans="1:46" s="4" customFormat="1">
      <c r="B7" s="4" t="s">
        <v>63</v>
      </c>
      <c r="D7" s="5" t="s">
        <v>64</v>
      </c>
      <c r="E7" s="147" t="s">
        <v>64</v>
      </c>
      <c r="F7" s="5" t="s">
        <v>64</v>
      </c>
      <c r="G7" s="36" t="s">
        <v>64</v>
      </c>
      <c r="H7" s="5" t="s">
        <v>65</v>
      </c>
      <c r="I7" s="5" t="s">
        <v>64</v>
      </c>
      <c r="J7" s="36" t="s">
        <v>64</v>
      </c>
      <c r="K7" s="36" t="s">
        <v>65</v>
      </c>
      <c r="L7" s="36" t="s">
        <v>65</v>
      </c>
      <c r="M7" s="5" t="s">
        <v>65</v>
      </c>
      <c r="N7" s="5" t="s">
        <v>132</v>
      </c>
      <c r="O7" s="36" t="s">
        <v>133</v>
      </c>
      <c r="P7" s="36" t="s">
        <v>132</v>
      </c>
      <c r="Q7" s="5" t="s">
        <v>132</v>
      </c>
      <c r="R7" s="68"/>
      <c r="S7" s="5" t="s">
        <v>132</v>
      </c>
      <c r="T7" s="5" t="s">
        <v>133</v>
      </c>
      <c r="U7" s="68"/>
      <c r="V7" s="5" t="s">
        <v>132</v>
      </c>
      <c r="W7" s="36" t="s">
        <v>132</v>
      </c>
      <c r="X7" s="147" t="s">
        <v>133</v>
      </c>
      <c r="Y7" s="147" t="s">
        <v>133</v>
      </c>
      <c r="Z7" s="147"/>
      <c r="AA7" s="5" t="s">
        <v>133</v>
      </c>
      <c r="AB7" s="36" t="s">
        <v>132</v>
      </c>
      <c r="AC7" s="36" t="s">
        <v>132</v>
      </c>
      <c r="AD7" s="36" t="s">
        <v>132</v>
      </c>
      <c r="AE7" s="5" t="s">
        <v>133</v>
      </c>
      <c r="AF7" s="5" t="s">
        <v>132</v>
      </c>
      <c r="AG7" s="36" t="s">
        <v>133</v>
      </c>
      <c r="AH7" s="36" t="s">
        <v>132</v>
      </c>
      <c r="AI7" s="36" t="s">
        <v>133</v>
      </c>
      <c r="AJ7" s="36" t="s">
        <v>132</v>
      </c>
      <c r="AK7" s="5" t="s">
        <v>133</v>
      </c>
      <c r="AL7" s="36" t="s">
        <v>132</v>
      </c>
      <c r="AM7" s="5" t="s">
        <v>132</v>
      </c>
      <c r="AN7" s="36" t="s">
        <v>132</v>
      </c>
      <c r="AO7" s="5" t="s">
        <v>132</v>
      </c>
      <c r="AP7" s="5" t="s">
        <v>132</v>
      </c>
      <c r="AR7" s="133" t="s">
        <v>314</v>
      </c>
      <c r="AS7" s="134" t="s">
        <v>315</v>
      </c>
      <c r="AT7" s="135" t="s">
        <v>272</v>
      </c>
    </row>
    <row r="8" spans="1:46" s="4" customFormat="1" ht="13.5" thickBot="1">
      <c r="B8" s="6" t="s">
        <v>39</v>
      </c>
      <c r="C8" s="6"/>
      <c r="D8" s="7"/>
      <c r="E8" s="148"/>
      <c r="F8" s="7"/>
      <c r="G8" s="16"/>
      <c r="H8" s="6"/>
      <c r="I8" s="6"/>
      <c r="J8" s="6"/>
      <c r="K8" s="6"/>
      <c r="L8" s="6"/>
      <c r="M8" s="6"/>
      <c r="N8" s="6"/>
      <c r="O8" s="6"/>
      <c r="P8" s="16"/>
      <c r="Q8" s="6"/>
      <c r="R8" s="69"/>
      <c r="S8" s="6"/>
      <c r="T8" s="6"/>
      <c r="U8" s="69"/>
      <c r="V8" s="6"/>
      <c r="W8" s="16"/>
      <c r="X8" s="99"/>
      <c r="Y8" s="99"/>
      <c r="Z8" s="99" t="s">
        <v>343</v>
      </c>
      <c r="AA8" s="6"/>
      <c r="AB8" s="16"/>
      <c r="AC8" s="16"/>
      <c r="AD8" s="16"/>
      <c r="AE8" s="6"/>
      <c r="AF8" s="6"/>
      <c r="AG8" s="16"/>
      <c r="AH8" s="16"/>
      <c r="AI8" s="16"/>
      <c r="AJ8" s="119"/>
      <c r="AK8" s="7"/>
      <c r="AL8" s="119"/>
      <c r="AM8" s="6"/>
      <c r="AN8" s="6"/>
      <c r="AO8" s="6"/>
      <c r="AP8" s="6"/>
      <c r="AQ8" s="6"/>
      <c r="AR8" s="125"/>
      <c r="AT8" s="129"/>
    </row>
    <row r="9" spans="1:46">
      <c r="A9" s="28" t="s">
        <v>1</v>
      </c>
      <c r="B9" s="61" t="s">
        <v>0</v>
      </c>
      <c r="C9" s="35" t="s">
        <v>1</v>
      </c>
      <c r="D9" s="52">
        <v>0</v>
      </c>
      <c r="E9" s="149">
        <v>0</v>
      </c>
      <c r="F9" s="52">
        <v>0</v>
      </c>
      <c r="G9" s="54"/>
      <c r="H9" s="52"/>
      <c r="I9" s="54"/>
      <c r="J9" s="52"/>
      <c r="K9" s="52"/>
      <c r="L9" s="52"/>
      <c r="M9" s="52"/>
      <c r="N9" s="52"/>
      <c r="O9" s="52"/>
      <c r="P9" s="52"/>
      <c r="Q9" s="52"/>
      <c r="R9" s="70"/>
      <c r="S9" s="52"/>
      <c r="T9" s="52"/>
      <c r="U9" s="70"/>
      <c r="V9" s="52"/>
      <c r="W9" s="52"/>
      <c r="X9" s="100"/>
      <c r="Y9" s="100"/>
      <c r="Z9" s="100"/>
      <c r="AA9" s="52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126">
        <f>SUM(D9:AQ9)</f>
        <v>0</v>
      </c>
      <c r="AS9" s="124">
        <f>SUM(E9)</f>
        <v>0</v>
      </c>
      <c r="AT9" s="131">
        <f t="shared" ref="AT9:AT18" si="0">AR9-AS9</f>
        <v>0</v>
      </c>
    </row>
    <row r="10" spans="1:46">
      <c r="A10" s="28" t="s">
        <v>327</v>
      </c>
      <c r="B10" s="28" t="s">
        <v>328</v>
      </c>
      <c r="C10" s="49" t="s">
        <v>327</v>
      </c>
      <c r="D10" s="45">
        <v>1</v>
      </c>
      <c r="E10" s="101">
        <v>0</v>
      </c>
      <c r="F10" s="45">
        <v>0</v>
      </c>
      <c r="G10" s="4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71"/>
      <c r="S10" s="45"/>
      <c r="T10" s="45"/>
      <c r="U10" s="71"/>
      <c r="V10" s="45"/>
      <c r="W10" s="44"/>
      <c r="X10" s="101"/>
      <c r="Y10" s="101"/>
      <c r="Z10" s="101"/>
      <c r="AA10" s="45"/>
      <c r="AB10" s="46"/>
      <c r="AC10" s="46"/>
      <c r="AD10" s="46"/>
      <c r="AE10" s="25"/>
      <c r="AF10" s="25"/>
      <c r="AG10" s="46"/>
      <c r="AH10" s="46"/>
      <c r="AI10" s="46"/>
      <c r="AJ10" s="46"/>
      <c r="AK10" s="25"/>
      <c r="AL10" s="46"/>
      <c r="AM10" s="25"/>
      <c r="AN10" s="46"/>
      <c r="AO10" s="25"/>
      <c r="AP10" s="25"/>
      <c r="AQ10" s="25"/>
      <c r="AR10" s="126">
        <f>SUM(D10:AQ10)</f>
        <v>1</v>
      </c>
      <c r="AS10" s="124">
        <f t="shared" ref="AS10:AS48" si="1">SUM(E10)</f>
        <v>0</v>
      </c>
      <c r="AT10" s="131">
        <f t="shared" ref="AT10:AT48" si="2">AR10-AS10</f>
        <v>1</v>
      </c>
    </row>
    <row r="11" spans="1:46">
      <c r="A11" s="28" t="s">
        <v>69</v>
      </c>
      <c r="B11" s="62" t="s">
        <v>104</v>
      </c>
      <c r="C11" s="32" t="s">
        <v>69</v>
      </c>
      <c r="D11" s="39">
        <v>0</v>
      </c>
      <c r="E11" s="150">
        <v>0</v>
      </c>
      <c r="F11" s="39">
        <v>0</v>
      </c>
      <c r="G11" s="40" t="s">
        <v>45</v>
      </c>
      <c r="H11" s="39">
        <v>0</v>
      </c>
      <c r="I11" s="39" t="s">
        <v>45</v>
      </c>
      <c r="J11" s="39">
        <v>0</v>
      </c>
      <c r="K11" s="39"/>
      <c r="L11" s="39"/>
      <c r="M11" s="39"/>
      <c r="N11" s="39"/>
      <c r="O11" s="39"/>
      <c r="P11" s="39"/>
      <c r="Q11" s="39"/>
      <c r="R11" s="70"/>
      <c r="S11" s="39"/>
      <c r="T11" s="39"/>
      <c r="U11" s="70"/>
      <c r="V11" s="39"/>
      <c r="W11" s="39"/>
      <c r="X11" s="100"/>
      <c r="Y11" s="100"/>
      <c r="Z11" s="100"/>
      <c r="AA11" s="39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126">
        <f>SUM(D11:AQ11)</f>
        <v>0</v>
      </c>
      <c r="AS11" s="124">
        <f t="shared" si="1"/>
        <v>0</v>
      </c>
      <c r="AT11" s="131">
        <f t="shared" si="2"/>
        <v>0</v>
      </c>
    </row>
    <row r="12" spans="1:46">
      <c r="A12" s="28" t="s">
        <v>3</v>
      </c>
      <c r="B12" s="61" t="s">
        <v>2</v>
      </c>
      <c r="C12" s="35" t="s">
        <v>3</v>
      </c>
      <c r="D12" s="52">
        <v>1</v>
      </c>
      <c r="E12" s="100">
        <v>0</v>
      </c>
      <c r="F12" s="54" t="s">
        <v>45</v>
      </c>
      <c r="G12" s="52">
        <v>0</v>
      </c>
      <c r="H12" s="52" t="s">
        <v>45</v>
      </c>
      <c r="I12" s="52">
        <v>0</v>
      </c>
      <c r="J12" s="52" t="s">
        <v>51</v>
      </c>
      <c r="K12" s="52"/>
      <c r="L12" s="52"/>
      <c r="M12" s="52"/>
      <c r="N12" s="52"/>
      <c r="O12" s="52"/>
      <c r="P12" s="52"/>
      <c r="Q12" s="52"/>
      <c r="R12" s="70"/>
      <c r="S12" s="52"/>
      <c r="T12" s="52"/>
      <c r="U12" s="70"/>
      <c r="V12" s="52"/>
      <c r="W12" s="52"/>
      <c r="X12" s="100"/>
      <c r="Y12" s="100"/>
      <c r="Z12" s="100"/>
      <c r="AA12" s="52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126">
        <f>SUM(D12:AQ12)</f>
        <v>1</v>
      </c>
      <c r="AS12" s="124">
        <f t="shared" si="1"/>
        <v>0</v>
      </c>
      <c r="AT12" s="131">
        <f t="shared" si="2"/>
        <v>1</v>
      </c>
    </row>
    <row r="13" spans="1:46">
      <c r="A13" s="28" t="s">
        <v>79</v>
      </c>
      <c r="B13" s="61" t="s">
        <v>95</v>
      </c>
      <c r="C13" s="152" t="s">
        <v>79</v>
      </c>
      <c r="D13" s="39"/>
      <c r="E13" s="100"/>
      <c r="F13" s="43"/>
      <c r="G13" s="44"/>
      <c r="H13" s="47"/>
      <c r="I13" s="45"/>
      <c r="J13" s="39"/>
      <c r="K13" s="39"/>
      <c r="L13" s="39"/>
      <c r="M13" s="39"/>
      <c r="N13" s="39"/>
      <c r="O13" s="39"/>
      <c r="P13" s="39"/>
      <c r="Q13" s="45"/>
      <c r="R13" s="71"/>
      <c r="S13" s="45"/>
      <c r="T13" s="45"/>
      <c r="U13" s="71"/>
      <c r="V13" s="45"/>
      <c r="W13" s="44"/>
      <c r="X13" s="101"/>
      <c r="Y13" s="101"/>
      <c r="Z13" s="101"/>
      <c r="AA13" s="45"/>
      <c r="AB13" s="46"/>
      <c r="AC13" s="46"/>
      <c r="AD13" s="46"/>
      <c r="AE13" s="25"/>
      <c r="AF13" s="25"/>
      <c r="AG13" s="46"/>
      <c r="AH13" s="46"/>
      <c r="AI13" s="46"/>
      <c r="AJ13" s="46"/>
      <c r="AK13" s="25"/>
      <c r="AL13" s="46"/>
      <c r="AM13" s="25"/>
      <c r="AN13" s="46"/>
      <c r="AO13" s="25"/>
      <c r="AP13" s="25"/>
      <c r="AQ13" s="25"/>
      <c r="AR13" s="126">
        <f>SUM(D13:AQ13)</f>
        <v>0</v>
      </c>
      <c r="AS13" s="124">
        <f t="shared" si="1"/>
        <v>0</v>
      </c>
      <c r="AT13" s="131">
        <f t="shared" si="2"/>
        <v>0</v>
      </c>
    </row>
    <row r="14" spans="1:46" s="146" customFormat="1">
      <c r="A14" s="136" t="s">
        <v>313</v>
      </c>
      <c r="B14" s="136" t="s">
        <v>326</v>
      </c>
      <c r="C14" s="153" t="s">
        <v>313</v>
      </c>
      <c r="D14" s="137" t="s">
        <v>51</v>
      </c>
      <c r="E14" s="140"/>
      <c r="F14" s="137"/>
      <c r="G14" s="138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9"/>
      <c r="S14" s="137"/>
      <c r="T14" s="137"/>
      <c r="U14" s="139"/>
      <c r="V14" s="137"/>
      <c r="W14" s="138"/>
      <c r="X14" s="140"/>
      <c r="Y14" s="140"/>
      <c r="Z14" s="140"/>
      <c r="AA14" s="137"/>
      <c r="AB14" s="141"/>
      <c r="AC14" s="141"/>
      <c r="AD14" s="141"/>
      <c r="AE14" s="142"/>
      <c r="AF14" s="142"/>
      <c r="AG14" s="141"/>
      <c r="AH14" s="141"/>
      <c r="AI14" s="141"/>
      <c r="AJ14" s="141"/>
      <c r="AK14" s="142"/>
      <c r="AL14" s="143"/>
      <c r="AM14" s="144"/>
      <c r="AN14" s="143"/>
      <c r="AO14" s="142"/>
      <c r="AP14" s="142"/>
      <c r="AQ14" s="142"/>
      <c r="AR14" s="145">
        <f>SUM(D14:AQ14)</f>
        <v>0</v>
      </c>
      <c r="AS14" s="124">
        <f t="shared" si="1"/>
        <v>0</v>
      </c>
      <c r="AT14" s="131">
        <f t="shared" si="2"/>
        <v>0</v>
      </c>
    </row>
    <row r="15" spans="1:46">
      <c r="A15" s="28" t="s">
        <v>5</v>
      </c>
      <c r="B15" s="63" t="s">
        <v>4</v>
      </c>
      <c r="C15" s="49" t="s">
        <v>5</v>
      </c>
      <c r="D15" s="39"/>
      <c r="E15" s="100"/>
      <c r="F15" s="45"/>
      <c r="G15" s="44"/>
      <c r="H15" s="45"/>
      <c r="I15" s="47"/>
      <c r="J15" s="45"/>
      <c r="K15" s="45"/>
      <c r="L15" s="45"/>
      <c r="M15" s="45"/>
      <c r="N15" s="45"/>
      <c r="O15" s="45"/>
      <c r="P15" s="45"/>
      <c r="Q15" s="45"/>
      <c r="R15" s="71"/>
      <c r="S15" s="45"/>
      <c r="T15" s="45"/>
      <c r="U15" s="71"/>
      <c r="V15" s="45"/>
      <c r="W15" s="44"/>
      <c r="X15" s="101"/>
      <c r="Y15" s="101"/>
      <c r="Z15" s="101"/>
      <c r="AA15" s="45"/>
      <c r="AB15" s="46"/>
      <c r="AC15" s="46"/>
      <c r="AD15" s="46"/>
      <c r="AE15" s="25"/>
      <c r="AF15" s="25"/>
      <c r="AG15" s="46"/>
      <c r="AH15" s="46"/>
      <c r="AI15" s="46"/>
      <c r="AJ15" s="46"/>
      <c r="AK15" s="25"/>
      <c r="AL15" s="46"/>
      <c r="AM15" s="25"/>
      <c r="AN15" s="46"/>
      <c r="AO15" s="25"/>
      <c r="AP15" s="25"/>
      <c r="AQ15" s="25"/>
      <c r="AR15" s="126">
        <f>SUM(D15:AQ15)</f>
        <v>0</v>
      </c>
      <c r="AS15" s="124">
        <f t="shared" si="1"/>
        <v>0</v>
      </c>
      <c r="AT15" s="131">
        <f t="shared" si="2"/>
        <v>0</v>
      </c>
    </row>
    <row r="16" spans="1:46">
      <c r="A16" s="28" t="s">
        <v>329</v>
      </c>
      <c r="B16" s="28" t="s">
        <v>330</v>
      </c>
      <c r="C16" s="49" t="s">
        <v>329</v>
      </c>
      <c r="D16" s="45"/>
      <c r="E16" s="101"/>
      <c r="F16" s="45"/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71"/>
      <c r="S16" s="45"/>
      <c r="T16" s="45"/>
      <c r="U16" s="71"/>
      <c r="V16" s="45"/>
      <c r="W16" s="44"/>
      <c r="X16" s="101"/>
      <c r="Y16" s="101"/>
      <c r="Z16" s="101"/>
      <c r="AA16" s="45"/>
      <c r="AB16" s="46"/>
      <c r="AC16" s="46"/>
      <c r="AD16" s="46"/>
      <c r="AE16" s="25"/>
      <c r="AF16" s="25"/>
      <c r="AG16" s="46"/>
      <c r="AH16" s="46"/>
      <c r="AI16" s="46"/>
      <c r="AJ16" s="46"/>
      <c r="AK16" s="25"/>
      <c r="AL16" s="46"/>
      <c r="AM16" s="25"/>
      <c r="AN16" s="46"/>
      <c r="AO16" s="25"/>
      <c r="AP16" s="25"/>
      <c r="AQ16" s="25"/>
      <c r="AR16" s="126">
        <f>SUM(D16:AQ16)</f>
        <v>0</v>
      </c>
      <c r="AS16" s="124">
        <f t="shared" si="1"/>
        <v>0</v>
      </c>
      <c r="AT16" s="131">
        <f t="shared" si="2"/>
        <v>0</v>
      </c>
    </row>
    <row r="17" spans="1:46">
      <c r="A17" s="28" t="s">
        <v>70</v>
      </c>
      <c r="B17" s="61" t="s">
        <v>52</v>
      </c>
      <c r="C17" s="35" t="s">
        <v>40</v>
      </c>
      <c r="D17" s="52" t="s">
        <v>51</v>
      </c>
      <c r="E17" s="150">
        <v>0</v>
      </c>
      <c r="F17" s="52">
        <v>0</v>
      </c>
      <c r="G17" s="54">
        <v>1</v>
      </c>
      <c r="H17" s="54">
        <v>0</v>
      </c>
      <c r="I17" s="52" t="s">
        <v>51</v>
      </c>
      <c r="J17" s="52" t="s">
        <v>45</v>
      </c>
      <c r="K17" s="52"/>
      <c r="L17" s="52"/>
      <c r="M17" s="52"/>
      <c r="N17" s="52"/>
      <c r="O17" s="52"/>
      <c r="P17" s="52"/>
      <c r="Q17" s="52"/>
      <c r="R17" s="70"/>
      <c r="S17" s="52"/>
      <c r="T17" s="52"/>
      <c r="U17" s="70"/>
      <c r="V17" s="52"/>
      <c r="W17" s="52"/>
      <c r="X17" s="100"/>
      <c r="Y17" s="100"/>
      <c r="Z17" s="100"/>
      <c r="AA17" s="52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126">
        <f>SUM(D17:AQ17)</f>
        <v>1</v>
      </c>
      <c r="AS17" s="124">
        <f t="shared" si="1"/>
        <v>0</v>
      </c>
      <c r="AT17" s="131">
        <f t="shared" si="2"/>
        <v>1</v>
      </c>
    </row>
    <row r="18" spans="1:46" ht="12" customHeight="1">
      <c r="A18" s="28" t="s">
        <v>10</v>
      </c>
      <c r="B18" s="61" t="s">
        <v>9</v>
      </c>
      <c r="C18" s="49" t="s">
        <v>10</v>
      </c>
      <c r="D18" s="39"/>
      <c r="E18" s="100"/>
      <c r="F18" s="40"/>
      <c r="G18" s="39"/>
      <c r="H18" s="40"/>
      <c r="I18" s="39"/>
      <c r="J18" s="39"/>
      <c r="K18" s="39"/>
      <c r="L18" s="39"/>
      <c r="M18" s="39"/>
      <c r="N18" s="39"/>
      <c r="O18" s="39"/>
      <c r="P18" s="39"/>
      <c r="Q18" s="39"/>
      <c r="R18" s="70"/>
      <c r="S18" s="39"/>
      <c r="T18" s="39"/>
      <c r="U18" s="70"/>
      <c r="V18" s="39"/>
      <c r="W18" s="39"/>
      <c r="X18" s="100"/>
      <c r="Y18" s="100"/>
      <c r="Z18" s="100"/>
      <c r="AA18" s="39"/>
      <c r="AB18" s="41"/>
      <c r="AC18" s="41"/>
      <c r="AD18" s="39"/>
      <c r="AE18" s="39"/>
      <c r="AF18" s="41"/>
      <c r="AG18" s="39"/>
      <c r="AH18" s="41"/>
      <c r="AI18" s="41"/>
      <c r="AJ18" s="41"/>
      <c r="AK18" s="41"/>
      <c r="AL18" s="41"/>
      <c r="AM18" s="41"/>
      <c r="AN18" s="123"/>
      <c r="AO18" s="41"/>
      <c r="AP18" s="123"/>
      <c r="AQ18" s="41"/>
      <c r="AR18" s="126">
        <f>SUM(D18:AQ18)</f>
        <v>0</v>
      </c>
      <c r="AS18" s="124">
        <f t="shared" si="1"/>
        <v>0</v>
      </c>
      <c r="AT18" s="131">
        <f t="shared" si="2"/>
        <v>0</v>
      </c>
    </row>
    <row r="19" spans="1:46">
      <c r="A19" s="28" t="s">
        <v>331</v>
      </c>
      <c r="B19" s="28" t="s">
        <v>88</v>
      </c>
      <c r="C19" s="32" t="s">
        <v>331</v>
      </c>
      <c r="D19" s="45"/>
      <c r="E19" s="101"/>
      <c r="F19" s="45"/>
      <c r="G19" s="44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71"/>
      <c r="S19" s="45"/>
      <c r="T19" s="45"/>
      <c r="U19" s="71"/>
      <c r="V19" s="45"/>
      <c r="W19" s="44"/>
      <c r="X19" s="101"/>
      <c r="Y19" s="101"/>
      <c r="Z19" s="101"/>
      <c r="AA19" s="45"/>
      <c r="AB19" s="46"/>
      <c r="AC19" s="46"/>
      <c r="AD19" s="46"/>
      <c r="AE19" s="25"/>
      <c r="AF19" s="25"/>
      <c r="AG19" s="46"/>
      <c r="AH19" s="46"/>
      <c r="AI19" s="46"/>
      <c r="AJ19" s="46"/>
      <c r="AK19" s="25"/>
      <c r="AL19" s="46"/>
      <c r="AM19" s="25"/>
      <c r="AN19" s="46"/>
      <c r="AO19" s="25"/>
      <c r="AP19" s="25"/>
      <c r="AQ19" s="25"/>
      <c r="AR19" s="126">
        <f>SUM(D19:AQ19)</f>
        <v>0</v>
      </c>
      <c r="AS19" s="124">
        <f t="shared" si="1"/>
        <v>0</v>
      </c>
      <c r="AT19" s="131">
        <f t="shared" si="2"/>
        <v>0</v>
      </c>
    </row>
    <row r="20" spans="1:46">
      <c r="A20" s="28" t="s">
        <v>11</v>
      </c>
      <c r="B20" s="63" t="s">
        <v>59</v>
      </c>
      <c r="C20" s="49" t="s">
        <v>11</v>
      </c>
      <c r="D20" s="39"/>
      <c r="E20" s="149"/>
      <c r="F20" s="40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70"/>
      <c r="S20" s="39"/>
      <c r="T20" s="39"/>
      <c r="U20" s="70"/>
      <c r="V20" s="39"/>
      <c r="W20" s="39"/>
      <c r="X20" s="100"/>
      <c r="Y20" s="100"/>
      <c r="Z20" s="100"/>
      <c r="AA20" s="39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126">
        <f>SUM(D20:AQ20)</f>
        <v>0</v>
      </c>
      <c r="AS20" s="124">
        <f t="shared" si="1"/>
        <v>0</v>
      </c>
      <c r="AT20" s="131">
        <f t="shared" si="2"/>
        <v>0</v>
      </c>
    </row>
    <row r="21" spans="1:46">
      <c r="A21" s="28" t="s">
        <v>13</v>
      </c>
      <c r="B21" s="63" t="s">
        <v>12</v>
      </c>
      <c r="C21" s="49" t="s">
        <v>13</v>
      </c>
      <c r="D21" s="42" t="s">
        <v>140</v>
      </c>
      <c r="E21" s="100" t="s">
        <v>45</v>
      </c>
      <c r="F21" s="40">
        <v>0</v>
      </c>
      <c r="G21" s="40" t="s">
        <v>51</v>
      </c>
      <c r="H21" s="40" t="s">
        <v>45</v>
      </c>
      <c r="I21" s="39" t="s">
        <v>45</v>
      </c>
      <c r="J21" s="39" t="s">
        <v>45</v>
      </c>
      <c r="K21" s="39"/>
      <c r="L21" s="39"/>
      <c r="M21" s="39"/>
      <c r="N21" s="39"/>
      <c r="O21" s="39"/>
      <c r="P21" s="39"/>
      <c r="Q21" s="39"/>
      <c r="R21" s="70"/>
      <c r="S21" s="39"/>
      <c r="T21" s="39"/>
      <c r="U21" s="70"/>
      <c r="V21" s="39"/>
      <c r="W21" s="39"/>
      <c r="X21" s="100"/>
      <c r="Y21" s="100"/>
      <c r="Z21" s="100"/>
      <c r="AA21" s="39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126">
        <f>SUM(D21:AQ21)</f>
        <v>0</v>
      </c>
      <c r="AS21" s="124">
        <f t="shared" si="1"/>
        <v>0</v>
      </c>
      <c r="AT21" s="131">
        <f t="shared" si="2"/>
        <v>0</v>
      </c>
    </row>
    <row r="22" spans="1:46">
      <c r="A22" s="28" t="s">
        <v>14</v>
      </c>
      <c r="B22" s="18" t="s">
        <v>8</v>
      </c>
      <c r="C22" s="35" t="s">
        <v>14</v>
      </c>
      <c r="D22" s="52">
        <v>0</v>
      </c>
      <c r="E22" s="100">
        <v>0</v>
      </c>
      <c r="F22" s="52">
        <v>1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70"/>
      <c r="S22" s="52"/>
      <c r="T22" s="52"/>
      <c r="U22" s="70"/>
      <c r="V22" s="52"/>
      <c r="W22" s="52"/>
      <c r="X22" s="100"/>
      <c r="Y22" s="100"/>
      <c r="Z22" s="100"/>
      <c r="AA22" s="52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126">
        <f>SUM(D22:AQ22)</f>
        <v>1</v>
      </c>
      <c r="AS22" s="124">
        <f t="shared" si="1"/>
        <v>0</v>
      </c>
      <c r="AT22" s="131">
        <f t="shared" si="2"/>
        <v>1</v>
      </c>
    </row>
    <row r="23" spans="1:46">
      <c r="A23" s="28" t="s">
        <v>103</v>
      </c>
      <c r="B23" s="18" t="s">
        <v>15</v>
      </c>
      <c r="C23" s="32" t="s">
        <v>103</v>
      </c>
      <c r="D23" s="39" t="s">
        <v>45</v>
      </c>
      <c r="E23" s="100" t="s">
        <v>45</v>
      </c>
      <c r="F23" s="39" t="s">
        <v>45</v>
      </c>
      <c r="G23" s="4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71"/>
      <c r="S23" s="45"/>
      <c r="T23" s="45"/>
      <c r="U23" s="71"/>
      <c r="V23" s="45"/>
      <c r="W23" s="44"/>
      <c r="X23" s="101"/>
      <c r="Y23" s="101"/>
      <c r="Z23" s="101"/>
      <c r="AA23" s="45"/>
      <c r="AB23" s="46"/>
      <c r="AC23" s="46"/>
      <c r="AD23" s="46"/>
      <c r="AE23" s="25"/>
      <c r="AF23" s="25"/>
      <c r="AG23" s="46"/>
      <c r="AH23" s="46"/>
      <c r="AI23" s="46"/>
      <c r="AJ23" s="46"/>
      <c r="AK23" s="25"/>
      <c r="AL23" s="46"/>
      <c r="AM23" s="25"/>
      <c r="AN23" s="46"/>
      <c r="AO23" s="25"/>
      <c r="AP23" s="25"/>
      <c r="AQ23" s="25"/>
      <c r="AR23" s="126">
        <f>SUM(D23:AQ23)</f>
        <v>0</v>
      </c>
      <c r="AS23" s="124">
        <f t="shared" si="1"/>
        <v>0</v>
      </c>
      <c r="AT23" s="131">
        <f t="shared" si="2"/>
        <v>0</v>
      </c>
    </row>
    <row r="24" spans="1:46" ht="12" customHeight="1">
      <c r="A24" s="28" t="s">
        <v>16</v>
      </c>
      <c r="B24" s="63" t="s">
        <v>15</v>
      </c>
      <c r="C24" s="49" t="s">
        <v>16</v>
      </c>
      <c r="D24" s="39">
        <v>0</v>
      </c>
      <c r="E24" s="149" t="s">
        <v>45</v>
      </c>
      <c r="F24" s="40" t="s">
        <v>45</v>
      </c>
      <c r="G24" s="40" t="s">
        <v>45</v>
      </c>
      <c r="H24" s="40" t="s">
        <v>45</v>
      </c>
      <c r="I24" s="39" t="s">
        <v>45</v>
      </c>
      <c r="J24" s="39" t="s">
        <v>45</v>
      </c>
      <c r="K24" s="39"/>
      <c r="L24" s="39"/>
      <c r="M24" s="39"/>
      <c r="N24" s="39"/>
      <c r="O24" s="39"/>
      <c r="P24" s="39"/>
      <c r="Q24" s="40"/>
      <c r="R24" s="70"/>
      <c r="S24" s="39"/>
      <c r="T24" s="39"/>
      <c r="U24" s="70"/>
      <c r="V24" s="39"/>
      <c r="W24" s="39"/>
      <c r="X24" s="100"/>
      <c r="Y24" s="100"/>
      <c r="Z24" s="100"/>
      <c r="AA24" s="39"/>
      <c r="AB24" s="39"/>
      <c r="AC24" s="39"/>
      <c r="AD24" s="39"/>
      <c r="AE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126">
        <f t="shared" ref="AR24:AR29" si="3">SUM(D24:AQ24)</f>
        <v>0</v>
      </c>
      <c r="AS24" s="124">
        <f t="shared" si="1"/>
        <v>0</v>
      </c>
      <c r="AT24" s="131">
        <f t="shared" si="2"/>
        <v>0</v>
      </c>
    </row>
    <row r="25" spans="1:46">
      <c r="A25" s="28" t="s">
        <v>55</v>
      </c>
      <c r="B25" s="18" t="s">
        <v>54</v>
      </c>
      <c r="C25" s="49" t="s">
        <v>55</v>
      </c>
      <c r="D25" s="45">
        <v>1</v>
      </c>
      <c r="E25" s="101">
        <v>0</v>
      </c>
      <c r="F25" s="45">
        <v>0</v>
      </c>
      <c r="G25" s="44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71"/>
      <c r="S25" s="45"/>
      <c r="T25" s="45"/>
      <c r="U25" s="71"/>
      <c r="V25" s="45"/>
      <c r="W25" s="44"/>
      <c r="X25" s="101"/>
      <c r="Y25" s="101"/>
      <c r="Z25" s="101"/>
      <c r="AA25" s="45"/>
      <c r="AB25" s="46"/>
      <c r="AC25" s="46"/>
      <c r="AD25" s="46"/>
      <c r="AE25" s="25"/>
      <c r="AF25" s="25"/>
      <c r="AG25" s="46"/>
      <c r="AH25" s="46"/>
      <c r="AI25" s="46"/>
      <c r="AJ25" s="46"/>
      <c r="AK25" s="25"/>
      <c r="AL25" s="46"/>
      <c r="AM25" s="25"/>
      <c r="AN25" s="46"/>
      <c r="AO25" s="25"/>
      <c r="AP25" s="25"/>
      <c r="AQ25" s="25"/>
      <c r="AR25" s="126">
        <f t="shared" si="3"/>
        <v>1</v>
      </c>
      <c r="AS25" s="124">
        <f t="shared" si="1"/>
        <v>0</v>
      </c>
      <c r="AT25" s="131">
        <f t="shared" si="2"/>
        <v>1</v>
      </c>
    </row>
    <row r="26" spans="1:46">
      <c r="A26" s="28" t="s">
        <v>71</v>
      </c>
      <c r="B26" s="63" t="s">
        <v>9</v>
      </c>
      <c r="C26" s="35" t="s">
        <v>71</v>
      </c>
      <c r="D26" s="52">
        <v>1</v>
      </c>
      <c r="E26" s="149" t="s">
        <v>45</v>
      </c>
      <c r="F26" s="54" t="s">
        <v>45</v>
      </c>
      <c r="G26" s="54"/>
      <c r="H26" s="54"/>
      <c r="I26" s="52"/>
      <c r="J26" s="52"/>
      <c r="K26" s="52"/>
      <c r="L26" s="52"/>
      <c r="M26" s="52"/>
      <c r="N26" s="52"/>
      <c r="O26" s="52"/>
      <c r="P26" s="52"/>
      <c r="Q26" s="52"/>
      <c r="R26" s="70"/>
      <c r="S26" s="52"/>
      <c r="T26" s="52"/>
      <c r="U26" s="70"/>
      <c r="V26" s="52"/>
      <c r="W26" s="52"/>
      <c r="X26" s="100"/>
      <c r="Y26" s="100"/>
      <c r="Z26" s="100"/>
      <c r="AA26" s="52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126">
        <f t="shared" si="3"/>
        <v>1</v>
      </c>
      <c r="AS26" s="124">
        <f t="shared" si="1"/>
        <v>0</v>
      </c>
      <c r="AT26" s="131">
        <f t="shared" si="2"/>
        <v>1</v>
      </c>
    </row>
    <row r="27" spans="1:46">
      <c r="A27" s="28" t="s">
        <v>18</v>
      </c>
      <c r="B27" s="18" t="s">
        <v>17</v>
      </c>
      <c r="C27" s="35" t="s">
        <v>18</v>
      </c>
      <c r="D27" s="52">
        <v>1</v>
      </c>
      <c r="E27" s="149" t="s">
        <v>45</v>
      </c>
      <c r="F27" s="54" t="s">
        <v>45</v>
      </c>
      <c r="G27" s="52" t="s">
        <v>45</v>
      </c>
      <c r="H27" s="52" t="s">
        <v>45</v>
      </c>
      <c r="I27" s="52" t="s">
        <v>45</v>
      </c>
      <c r="J27" s="52" t="s">
        <v>51</v>
      </c>
      <c r="K27" s="52"/>
      <c r="L27" s="52"/>
      <c r="M27" s="52"/>
      <c r="N27" s="52"/>
      <c r="O27" s="52"/>
      <c r="P27" s="52"/>
      <c r="Q27" s="52"/>
      <c r="R27" s="70"/>
      <c r="S27" s="52"/>
      <c r="T27" s="52"/>
      <c r="U27" s="70"/>
      <c r="V27" s="52"/>
      <c r="W27" s="52"/>
      <c r="X27" s="100"/>
      <c r="Y27" s="100"/>
      <c r="Z27" s="100"/>
      <c r="AA27" s="52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126">
        <f t="shared" si="3"/>
        <v>1</v>
      </c>
      <c r="AS27" s="124">
        <f t="shared" si="1"/>
        <v>0</v>
      </c>
      <c r="AT27" s="131">
        <f t="shared" si="2"/>
        <v>1</v>
      </c>
    </row>
    <row r="28" spans="1:46">
      <c r="A28" s="28" t="s">
        <v>72</v>
      </c>
      <c r="B28" s="63" t="s">
        <v>87</v>
      </c>
      <c r="C28" s="49" t="s">
        <v>72</v>
      </c>
      <c r="D28" s="39">
        <v>1</v>
      </c>
      <c r="E28" s="100" t="s">
        <v>51</v>
      </c>
      <c r="F28" s="42">
        <v>0</v>
      </c>
      <c r="G28" s="40" t="s">
        <v>45</v>
      </c>
      <c r="H28" s="39">
        <v>0</v>
      </c>
      <c r="I28" s="39" t="s">
        <v>45</v>
      </c>
      <c r="J28" s="39">
        <v>0</v>
      </c>
      <c r="K28" s="39"/>
      <c r="L28" s="39"/>
      <c r="M28" s="39"/>
      <c r="N28" s="39"/>
      <c r="O28" s="39"/>
      <c r="P28" s="39"/>
      <c r="Q28" s="39"/>
      <c r="R28" s="70"/>
      <c r="S28" s="39"/>
      <c r="T28" s="39"/>
      <c r="U28" s="70"/>
      <c r="V28" s="39"/>
      <c r="W28" s="39"/>
      <c r="X28" s="100"/>
      <c r="Y28" s="100"/>
      <c r="Z28" s="100"/>
      <c r="AA28" s="39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126">
        <f t="shared" si="3"/>
        <v>1</v>
      </c>
      <c r="AS28" s="124">
        <f t="shared" si="1"/>
        <v>0</v>
      </c>
      <c r="AT28" s="131">
        <f t="shared" si="2"/>
        <v>1</v>
      </c>
    </row>
    <row r="29" spans="1:46">
      <c r="A29" s="28" t="s">
        <v>73</v>
      </c>
      <c r="B29" s="63" t="s">
        <v>88</v>
      </c>
      <c r="C29" s="49" t="s">
        <v>89</v>
      </c>
      <c r="D29" s="39">
        <v>1</v>
      </c>
      <c r="E29" s="100" t="s">
        <v>45</v>
      </c>
      <c r="F29" s="40" t="s">
        <v>45</v>
      </c>
      <c r="G29" s="40"/>
      <c r="H29" s="40"/>
      <c r="I29" s="39"/>
      <c r="J29" s="39"/>
      <c r="K29" s="39"/>
      <c r="L29" s="39"/>
      <c r="M29" s="39"/>
      <c r="N29" s="39"/>
      <c r="O29" s="39"/>
      <c r="P29" s="39"/>
      <c r="Q29" s="39"/>
      <c r="R29" s="70"/>
      <c r="S29" s="39"/>
      <c r="T29" s="39"/>
      <c r="U29" s="70"/>
      <c r="V29" s="39"/>
      <c r="W29" s="39"/>
      <c r="X29" s="100"/>
      <c r="Y29" s="100"/>
      <c r="Z29" s="100"/>
      <c r="AA29" s="39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126">
        <f t="shared" si="3"/>
        <v>1</v>
      </c>
      <c r="AS29" s="124">
        <f t="shared" si="1"/>
        <v>0</v>
      </c>
      <c r="AT29" s="131">
        <f t="shared" si="2"/>
        <v>1</v>
      </c>
    </row>
    <row r="30" spans="1:46">
      <c r="A30" s="28" t="s">
        <v>74</v>
      </c>
      <c r="B30" s="63" t="s">
        <v>6</v>
      </c>
      <c r="C30" s="32" t="s">
        <v>19</v>
      </c>
      <c r="D30" s="39"/>
      <c r="E30" s="100"/>
      <c r="F30" s="39"/>
      <c r="G30" s="40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70"/>
      <c r="S30" s="39"/>
      <c r="T30" s="39"/>
      <c r="U30" s="70"/>
      <c r="V30" s="39"/>
      <c r="W30" s="39"/>
      <c r="X30" s="100"/>
      <c r="Y30" s="100"/>
      <c r="Z30" s="100"/>
      <c r="AA30" s="39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126">
        <f t="shared" ref="AR30:AR49" si="4">SUM(D30:AQ30)</f>
        <v>0</v>
      </c>
      <c r="AS30" s="124">
        <f t="shared" si="1"/>
        <v>0</v>
      </c>
      <c r="AT30" s="131">
        <f t="shared" si="2"/>
        <v>0</v>
      </c>
    </row>
    <row r="31" spans="1:46">
      <c r="A31" s="28" t="s">
        <v>322</v>
      </c>
      <c r="B31" s="18" t="s">
        <v>323</v>
      </c>
      <c r="C31" s="49" t="s">
        <v>322</v>
      </c>
      <c r="D31" s="45">
        <v>1</v>
      </c>
      <c r="E31" s="101" t="s">
        <v>45</v>
      </c>
      <c r="F31" s="45" t="s">
        <v>45</v>
      </c>
      <c r="G31" s="44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71"/>
      <c r="S31" s="45"/>
      <c r="T31" s="45"/>
      <c r="U31" s="71"/>
      <c r="V31" s="45"/>
      <c r="W31" s="44"/>
      <c r="X31" s="101"/>
      <c r="Y31" s="101"/>
      <c r="Z31" s="101"/>
      <c r="AA31" s="45"/>
      <c r="AB31" s="46"/>
      <c r="AC31" s="46"/>
      <c r="AD31" s="46"/>
      <c r="AE31" s="25"/>
      <c r="AF31" s="25"/>
      <c r="AG31" s="46"/>
      <c r="AH31" s="46"/>
      <c r="AI31" s="46"/>
      <c r="AJ31" s="46"/>
      <c r="AK31" s="25"/>
      <c r="AL31" s="46"/>
      <c r="AM31" s="25"/>
      <c r="AN31" s="46"/>
      <c r="AO31" s="25"/>
      <c r="AP31" s="25"/>
      <c r="AQ31" s="25"/>
      <c r="AR31" s="126">
        <f t="shared" si="4"/>
        <v>1</v>
      </c>
      <c r="AS31" s="124">
        <f t="shared" si="1"/>
        <v>0</v>
      </c>
      <c r="AT31" s="131">
        <f t="shared" si="2"/>
        <v>1</v>
      </c>
    </row>
    <row r="32" spans="1:46">
      <c r="A32" s="28" t="s">
        <v>332</v>
      </c>
      <c r="B32" s="18" t="s">
        <v>333</v>
      </c>
      <c r="C32" s="32" t="s">
        <v>332</v>
      </c>
      <c r="D32" s="45"/>
      <c r="E32" s="101"/>
      <c r="F32" s="45"/>
      <c r="G32" s="44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71"/>
      <c r="S32" s="45"/>
      <c r="T32" s="45"/>
      <c r="U32" s="71"/>
      <c r="V32" s="45"/>
      <c r="W32" s="44"/>
      <c r="X32" s="101"/>
      <c r="Y32" s="101"/>
      <c r="Z32" s="101"/>
      <c r="AA32" s="45"/>
      <c r="AB32" s="46"/>
      <c r="AC32" s="46"/>
      <c r="AD32" s="46"/>
      <c r="AE32" s="25"/>
      <c r="AF32" s="25"/>
      <c r="AG32" s="46"/>
      <c r="AH32" s="46"/>
      <c r="AI32" s="46"/>
      <c r="AJ32" s="46"/>
      <c r="AK32" s="25"/>
      <c r="AL32" s="46"/>
      <c r="AM32" s="25"/>
      <c r="AN32" s="46"/>
      <c r="AO32" s="25"/>
      <c r="AP32" s="25"/>
      <c r="AQ32" s="25"/>
      <c r="AR32" s="126">
        <f t="shared" ref="AR32" si="5">SUM(D32:AQ32)</f>
        <v>0</v>
      </c>
      <c r="AS32" s="124">
        <f t="shared" si="1"/>
        <v>0</v>
      </c>
      <c r="AT32" s="131">
        <f t="shared" si="2"/>
        <v>0</v>
      </c>
    </row>
    <row r="33" spans="1:46">
      <c r="A33" s="28" t="s">
        <v>75</v>
      </c>
      <c r="B33" s="63" t="s">
        <v>20</v>
      </c>
      <c r="C33" s="49" t="s">
        <v>21</v>
      </c>
      <c r="D33" s="39">
        <v>1</v>
      </c>
      <c r="E33" s="100"/>
      <c r="F33" s="40"/>
      <c r="G33" s="40"/>
      <c r="H33" s="40"/>
      <c r="I33" s="39"/>
      <c r="J33" s="39"/>
      <c r="K33" s="39"/>
      <c r="L33" s="39"/>
      <c r="M33" s="39"/>
      <c r="N33" s="39"/>
      <c r="O33" s="39"/>
      <c r="P33" s="39"/>
      <c r="Q33" s="39"/>
      <c r="R33" s="70"/>
      <c r="S33" s="39"/>
      <c r="T33" s="39"/>
      <c r="U33" s="70"/>
      <c r="V33" s="39"/>
      <c r="W33" s="39"/>
      <c r="X33" s="100"/>
      <c r="Y33" s="100"/>
      <c r="Z33" s="100"/>
      <c r="AA33" s="39"/>
      <c r="AB33" s="39"/>
      <c r="AC33" s="39"/>
      <c r="AD33" s="39"/>
      <c r="AE33" s="39"/>
      <c r="AF33" s="39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126">
        <f t="shared" si="4"/>
        <v>1</v>
      </c>
      <c r="AS33" s="124">
        <f t="shared" si="1"/>
        <v>0</v>
      </c>
      <c r="AT33" s="131">
        <f t="shared" si="2"/>
        <v>1</v>
      </c>
    </row>
    <row r="34" spans="1:46">
      <c r="A34" s="28" t="s">
        <v>76</v>
      </c>
      <c r="B34" s="63" t="s">
        <v>22</v>
      </c>
      <c r="C34" s="49" t="s">
        <v>21</v>
      </c>
      <c r="D34" s="39">
        <v>1</v>
      </c>
      <c r="E34" s="100" t="s">
        <v>45</v>
      </c>
      <c r="F34" s="39" t="s">
        <v>45</v>
      </c>
      <c r="G34" s="40" t="s">
        <v>45</v>
      </c>
      <c r="H34" s="40" t="s">
        <v>51</v>
      </c>
      <c r="I34" s="39" t="s">
        <v>45</v>
      </c>
      <c r="J34" s="39" t="s">
        <v>51</v>
      </c>
      <c r="K34" s="39"/>
      <c r="L34" s="39"/>
      <c r="M34" s="39"/>
      <c r="N34" s="39"/>
      <c r="O34" s="39"/>
      <c r="P34" s="39"/>
      <c r="Q34" s="39"/>
      <c r="R34" s="70"/>
      <c r="S34" s="39"/>
      <c r="T34" s="39"/>
      <c r="U34" s="70"/>
      <c r="V34" s="39"/>
      <c r="W34" s="39"/>
      <c r="X34" s="100"/>
      <c r="Y34" s="100"/>
      <c r="Z34" s="100"/>
      <c r="AA34" s="39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126">
        <f t="shared" si="4"/>
        <v>1</v>
      </c>
      <c r="AS34" s="124">
        <f t="shared" si="1"/>
        <v>0</v>
      </c>
      <c r="AT34" s="131">
        <f t="shared" si="2"/>
        <v>1</v>
      </c>
    </row>
    <row r="35" spans="1:46">
      <c r="A35" s="28" t="s">
        <v>24</v>
      </c>
      <c r="B35" s="63" t="s">
        <v>23</v>
      </c>
      <c r="C35" s="35" t="s">
        <v>24</v>
      </c>
      <c r="D35" s="52">
        <v>0</v>
      </c>
      <c r="E35" s="101" t="s">
        <v>45</v>
      </c>
      <c r="F35" s="56">
        <v>0</v>
      </c>
      <c r="G35" s="54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71"/>
      <c r="S35" s="56"/>
      <c r="T35" s="56"/>
      <c r="U35" s="71"/>
      <c r="V35" s="56"/>
      <c r="W35" s="56"/>
      <c r="X35" s="101"/>
      <c r="Y35" s="101"/>
      <c r="Z35" s="101"/>
      <c r="AA35" s="56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126">
        <f t="shared" si="4"/>
        <v>0</v>
      </c>
      <c r="AS35" s="124">
        <f t="shared" si="1"/>
        <v>0</v>
      </c>
      <c r="AT35" s="131">
        <f t="shared" si="2"/>
        <v>0</v>
      </c>
    </row>
    <row r="36" spans="1:46">
      <c r="A36" s="28" t="s">
        <v>26</v>
      </c>
      <c r="B36" s="63" t="s">
        <v>25</v>
      </c>
      <c r="C36" s="35" t="s">
        <v>26</v>
      </c>
      <c r="D36" s="52">
        <v>0</v>
      </c>
      <c r="E36" s="149">
        <v>0</v>
      </c>
      <c r="F36" s="54">
        <v>1</v>
      </c>
      <c r="G36" s="52">
        <v>0</v>
      </c>
      <c r="H36" s="54">
        <v>1</v>
      </c>
      <c r="I36" s="52">
        <v>0</v>
      </c>
      <c r="J36" s="52">
        <v>1</v>
      </c>
      <c r="K36" s="52"/>
      <c r="L36" s="52"/>
      <c r="M36" s="52"/>
      <c r="N36" s="52"/>
      <c r="O36" s="52"/>
      <c r="P36" s="52"/>
      <c r="Q36" s="52"/>
      <c r="R36" s="70"/>
      <c r="S36" s="52"/>
      <c r="T36" s="52"/>
      <c r="U36" s="70"/>
      <c r="V36" s="52"/>
      <c r="W36" s="52"/>
      <c r="X36" s="100"/>
      <c r="Y36" s="100"/>
      <c r="Z36" s="100"/>
      <c r="AA36" s="52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126">
        <f t="shared" si="4"/>
        <v>3</v>
      </c>
      <c r="AS36" s="124">
        <f t="shared" si="1"/>
        <v>0</v>
      </c>
      <c r="AT36" s="131">
        <f t="shared" si="2"/>
        <v>3</v>
      </c>
    </row>
    <row r="37" spans="1:46">
      <c r="A37" s="28" t="s">
        <v>77</v>
      </c>
      <c r="B37" s="18" t="s">
        <v>87</v>
      </c>
      <c r="C37" s="32" t="s">
        <v>77</v>
      </c>
      <c r="D37" s="39">
        <v>0</v>
      </c>
      <c r="E37" s="100">
        <v>0</v>
      </c>
      <c r="F37" s="39" t="s">
        <v>45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70"/>
      <c r="S37" s="39"/>
      <c r="T37" s="39"/>
      <c r="U37" s="70"/>
      <c r="V37" s="39"/>
      <c r="W37" s="39"/>
      <c r="X37" s="100"/>
      <c r="Y37" s="100"/>
      <c r="Z37" s="100"/>
      <c r="AA37" s="39"/>
      <c r="AB37" s="41"/>
      <c r="AC37" s="39"/>
      <c r="AD37" s="39"/>
      <c r="AE37" s="39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126">
        <f t="shared" si="4"/>
        <v>0</v>
      </c>
      <c r="AS37" s="124">
        <f t="shared" si="1"/>
        <v>0</v>
      </c>
      <c r="AT37" s="131">
        <f t="shared" si="2"/>
        <v>0</v>
      </c>
    </row>
    <row r="38" spans="1:46">
      <c r="A38" s="28" t="s">
        <v>78</v>
      </c>
      <c r="B38" s="63" t="s">
        <v>27</v>
      </c>
      <c r="C38" s="32" t="s">
        <v>28</v>
      </c>
      <c r="D38" s="45">
        <v>0</v>
      </c>
      <c r="E38" s="100" t="s">
        <v>51</v>
      </c>
      <c r="F38" s="43">
        <v>1</v>
      </c>
      <c r="G38" s="47"/>
      <c r="H38" s="47"/>
      <c r="I38" s="45"/>
      <c r="J38" s="45"/>
      <c r="K38" s="45"/>
      <c r="L38" s="45"/>
      <c r="M38" s="45"/>
      <c r="N38" s="45"/>
      <c r="O38" s="45"/>
      <c r="P38" s="45"/>
      <c r="Q38" s="45"/>
      <c r="R38" s="71"/>
      <c r="S38" s="45"/>
      <c r="T38" s="45"/>
      <c r="U38" s="71"/>
      <c r="V38" s="45"/>
      <c r="W38" s="44"/>
      <c r="X38" s="101"/>
      <c r="Y38" s="101"/>
      <c r="Z38" s="101"/>
      <c r="AA38" s="45"/>
      <c r="AB38" s="46"/>
      <c r="AC38" s="46"/>
      <c r="AD38" s="46"/>
      <c r="AE38" s="25"/>
      <c r="AF38" s="25"/>
      <c r="AG38" s="46"/>
      <c r="AH38" s="46"/>
      <c r="AI38" s="46"/>
      <c r="AJ38" s="46"/>
      <c r="AK38" s="25"/>
      <c r="AL38" s="46"/>
      <c r="AM38" s="25"/>
      <c r="AN38" s="46"/>
      <c r="AO38" s="25"/>
      <c r="AP38" s="25"/>
      <c r="AQ38" s="25"/>
      <c r="AR38" s="126">
        <f t="shared" si="4"/>
        <v>1</v>
      </c>
      <c r="AS38" s="124">
        <f t="shared" si="1"/>
        <v>0</v>
      </c>
      <c r="AT38" s="131">
        <f t="shared" si="2"/>
        <v>1</v>
      </c>
    </row>
    <row r="39" spans="1:46">
      <c r="A39" s="28" t="s">
        <v>324</v>
      </c>
      <c r="B39" s="18" t="s">
        <v>325</v>
      </c>
      <c r="C39" s="32" t="s">
        <v>324</v>
      </c>
      <c r="D39" s="45">
        <v>1</v>
      </c>
      <c r="E39" s="101" t="s">
        <v>45</v>
      </c>
      <c r="F39" s="45" t="s">
        <v>45</v>
      </c>
      <c r="G39" s="44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71"/>
      <c r="S39" s="45"/>
      <c r="T39" s="45"/>
      <c r="U39" s="71"/>
      <c r="V39" s="45"/>
      <c r="W39" s="44"/>
      <c r="X39" s="101"/>
      <c r="Y39" s="101"/>
      <c r="Z39" s="101"/>
      <c r="AA39" s="45"/>
      <c r="AB39" s="46"/>
      <c r="AC39" s="46"/>
      <c r="AD39" s="46"/>
      <c r="AE39" s="25"/>
      <c r="AF39" s="25"/>
      <c r="AG39" s="46"/>
      <c r="AH39" s="46"/>
      <c r="AI39" s="46"/>
      <c r="AJ39" s="46"/>
      <c r="AK39" s="25"/>
      <c r="AL39" s="46"/>
      <c r="AM39" s="25"/>
      <c r="AN39" s="46"/>
      <c r="AO39" s="25"/>
      <c r="AP39" s="25"/>
      <c r="AQ39" s="25"/>
      <c r="AR39" s="126">
        <f>SUM(D39:AQ39)</f>
        <v>1</v>
      </c>
      <c r="AS39" s="124">
        <f t="shared" si="1"/>
        <v>0</v>
      </c>
      <c r="AT39" s="131">
        <f t="shared" si="2"/>
        <v>1</v>
      </c>
    </row>
    <row r="40" spans="1:46">
      <c r="A40" s="28"/>
      <c r="B40" s="18" t="s">
        <v>139</v>
      </c>
      <c r="C40" s="18" t="s">
        <v>355</v>
      </c>
      <c r="D40" s="45"/>
      <c r="E40" s="100"/>
      <c r="F40" s="43"/>
      <c r="G40" s="47"/>
      <c r="H40" s="47"/>
      <c r="I40" s="45">
        <v>1</v>
      </c>
      <c r="J40" s="45"/>
      <c r="K40" s="45"/>
      <c r="L40" s="45"/>
      <c r="M40" s="45"/>
      <c r="N40" s="45"/>
      <c r="O40" s="45"/>
      <c r="P40" s="45"/>
      <c r="Q40" s="45"/>
      <c r="R40" s="71"/>
      <c r="S40" s="45"/>
      <c r="T40" s="45"/>
      <c r="U40" s="71"/>
      <c r="V40" s="45"/>
      <c r="W40" s="44"/>
      <c r="X40" s="101"/>
      <c r="Y40" s="101"/>
      <c r="Z40" s="101"/>
      <c r="AA40" s="45"/>
      <c r="AB40" s="46"/>
      <c r="AC40" s="46"/>
      <c r="AD40" s="46"/>
      <c r="AE40" s="25"/>
      <c r="AF40" s="25"/>
      <c r="AG40" s="46"/>
      <c r="AH40" s="46"/>
      <c r="AI40" s="46"/>
      <c r="AJ40" s="46"/>
      <c r="AK40" s="25"/>
      <c r="AL40" s="120"/>
      <c r="AM40" s="25"/>
      <c r="AN40" s="120"/>
      <c r="AO40" s="25"/>
      <c r="AP40" s="25"/>
      <c r="AQ40" s="25"/>
      <c r="AR40" s="126">
        <f t="shared" si="4"/>
        <v>1</v>
      </c>
      <c r="AS40" s="124">
        <f t="shared" si="1"/>
        <v>0</v>
      </c>
      <c r="AT40" s="131">
        <f t="shared" si="2"/>
        <v>1</v>
      </c>
    </row>
    <row r="41" spans="1:46">
      <c r="A41" s="28" t="s">
        <v>289</v>
      </c>
      <c r="B41" s="63" t="s">
        <v>290</v>
      </c>
      <c r="C41" s="152" t="s">
        <v>291</v>
      </c>
      <c r="D41" s="39"/>
      <c r="E41" s="150"/>
      <c r="F41" s="39"/>
      <c r="G41" s="40"/>
      <c r="H41" s="40"/>
      <c r="I41" s="39"/>
      <c r="J41" s="39"/>
      <c r="K41" s="39"/>
      <c r="L41" s="39"/>
      <c r="M41" s="39"/>
      <c r="N41" s="39"/>
      <c r="O41" s="39"/>
      <c r="P41" s="39"/>
      <c r="Q41" s="39"/>
      <c r="R41" s="70"/>
      <c r="S41" s="39"/>
      <c r="T41" s="39"/>
      <c r="U41" s="70"/>
      <c r="V41" s="39"/>
      <c r="W41" s="39"/>
      <c r="X41" s="100"/>
      <c r="Y41" s="100"/>
      <c r="Z41" s="100"/>
      <c r="AA41" s="39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126">
        <f>SUM(D41:AQ41)</f>
        <v>0</v>
      </c>
      <c r="AS41" s="124">
        <f t="shared" si="1"/>
        <v>0</v>
      </c>
      <c r="AT41" s="131">
        <f t="shared" si="2"/>
        <v>0</v>
      </c>
    </row>
    <row r="42" spans="1:46">
      <c r="A42" s="28" t="s">
        <v>294</v>
      </c>
      <c r="B42" s="63" t="s">
        <v>295</v>
      </c>
      <c r="C42" s="152" t="s">
        <v>294</v>
      </c>
      <c r="D42" s="39"/>
      <c r="E42" s="150"/>
      <c r="F42" s="39"/>
      <c r="G42" s="40"/>
      <c r="H42" s="40"/>
      <c r="I42" s="39"/>
      <c r="J42" s="39"/>
      <c r="K42" s="39"/>
      <c r="L42" s="39"/>
      <c r="M42" s="39"/>
      <c r="N42" s="39"/>
      <c r="O42" s="39"/>
      <c r="P42" s="39"/>
      <c r="Q42" s="39"/>
      <c r="R42" s="70"/>
      <c r="S42" s="39"/>
      <c r="T42" s="39"/>
      <c r="U42" s="70"/>
      <c r="V42" s="39"/>
      <c r="W42" s="39"/>
      <c r="X42" s="100"/>
      <c r="Y42" s="100"/>
      <c r="Z42" s="100"/>
      <c r="AA42" s="39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126">
        <f>SUM(D42:AQ42)</f>
        <v>0</v>
      </c>
      <c r="AS42" s="124">
        <f t="shared" si="1"/>
        <v>0</v>
      </c>
      <c r="AT42" s="131">
        <f t="shared" si="2"/>
        <v>0</v>
      </c>
    </row>
    <row r="43" spans="1:46">
      <c r="A43" s="28" t="s">
        <v>7</v>
      </c>
      <c r="B43" s="18" t="s">
        <v>8</v>
      </c>
      <c r="C43" s="152" t="s">
        <v>7</v>
      </c>
      <c r="D43" s="45"/>
      <c r="E43" s="101"/>
      <c r="F43" s="45"/>
      <c r="G43" s="44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71"/>
      <c r="S43" s="45"/>
      <c r="T43" s="45"/>
      <c r="U43" s="71"/>
      <c r="V43" s="45"/>
      <c r="W43" s="44"/>
      <c r="X43" s="101"/>
      <c r="Y43" s="101"/>
      <c r="Z43" s="101"/>
      <c r="AA43" s="45"/>
      <c r="AB43" s="46"/>
      <c r="AC43" s="46"/>
      <c r="AD43" s="46"/>
      <c r="AE43" s="25"/>
      <c r="AF43" s="25"/>
      <c r="AG43" s="46"/>
      <c r="AH43" s="46"/>
      <c r="AI43" s="46"/>
      <c r="AJ43" s="46"/>
      <c r="AK43" s="25"/>
      <c r="AL43" s="46"/>
      <c r="AM43" s="25"/>
      <c r="AN43" s="46"/>
      <c r="AO43" s="25"/>
      <c r="AP43" s="25"/>
      <c r="AQ43" s="25"/>
      <c r="AR43" s="126">
        <f>SUM(D43:AQ43)</f>
        <v>0</v>
      </c>
      <c r="AS43" s="124">
        <f t="shared" si="1"/>
        <v>0</v>
      </c>
      <c r="AT43" s="131">
        <f t="shared" si="2"/>
        <v>0</v>
      </c>
    </row>
    <row r="44" spans="1:46">
      <c r="A44" s="28" t="s">
        <v>81</v>
      </c>
      <c r="B44" s="18" t="s">
        <v>92</v>
      </c>
      <c r="C44" s="49" t="s">
        <v>81</v>
      </c>
      <c r="D44" s="39"/>
      <c r="E44" s="100"/>
      <c r="F44" s="43"/>
      <c r="G44" s="47"/>
      <c r="H44" s="43"/>
      <c r="I44" s="45"/>
      <c r="J44" s="45"/>
      <c r="K44" s="45"/>
      <c r="L44" s="45"/>
      <c r="M44" s="45"/>
      <c r="N44" s="45"/>
      <c r="O44" s="45"/>
      <c r="P44" s="45"/>
      <c r="Q44" s="45"/>
      <c r="R44" s="71"/>
      <c r="S44" s="45"/>
      <c r="T44" s="45"/>
      <c r="U44" s="71"/>
      <c r="V44" s="45"/>
      <c r="W44" s="44"/>
      <c r="X44" s="101"/>
      <c r="Y44" s="101"/>
      <c r="Z44" s="101"/>
      <c r="AA44" s="45"/>
      <c r="AB44" s="46"/>
      <c r="AC44" s="46"/>
      <c r="AD44" s="46"/>
      <c r="AE44" s="25"/>
      <c r="AF44" s="25"/>
      <c r="AG44" s="46"/>
      <c r="AH44" s="46"/>
      <c r="AI44" s="46"/>
      <c r="AJ44" s="46"/>
      <c r="AK44" s="25"/>
      <c r="AL44" s="46"/>
      <c r="AM44" s="46"/>
      <c r="AN44" s="46"/>
      <c r="AO44" s="46"/>
      <c r="AP44" s="46"/>
      <c r="AQ44" s="25"/>
      <c r="AR44" s="126">
        <f>SUM(D44:AQ44)</f>
        <v>0</v>
      </c>
      <c r="AS44" s="124">
        <f t="shared" si="1"/>
        <v>0</v>
      </c>
      <c r="AT44" s="131">
        <f t="shared" si="2"/>
        <v>0</v>
      </c>
    </row>
    <row r="45" spans="1:46">
      <c r="A45" s="28" t="s">
        <v>100</v>
      </c>
      <c r="B45" s="18" t="s">
        <v>101</v>
      </c>
      <c r="C45" s="49" t="s">
        <v>100</v>
      </c>
      <c r="D45" s="45"/>
      <c r="E45" s="101"/>
      <c r="F45" s="45"/>
      <c r="G45" s="44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71"/>
      <c r="S45" s="45"/>
      <c r="T45" s="45"/>
      <c r="U45" s="71"/>
      <c r="V45" s="45"/>
      <c r="W45" s="44"/>
      <c r="X45" s="101"/>
      <c r="Y45" s="101"/>
      <c r="Z45" s="101"/>
      <c r="AA45" s="45"/>
      <c r="AB45" s="46"/>
      <c r="AC45" s="46"/>
      <c r="AD45" s="46"/>
      <c r="AE45" s="25"/>
      <c r="AF45" s="25"/>
      <c r="AG45" s="46"/>
      <c r="AH45" s="46"/>
      <c r="AI45" s="46"/>
      <c r="AJ45" s="46"/>
      <c r="AK45" s="25"/>
      <c r="AL45" s="46"/>
      <c r="AM45" s="25"/>
      <c r="AN45" s="46"/>
      <c r="AO45" s="25"/>
      <c r="AP45" s="25"/>
      <c r="AQ45" s="25"/>
      <c r="AR45" s="126">
        <f>SUM(D45:AQ45)</f>
        <v>0</v>
      </c>
      <c r="AS45" s="124">
        <f t="shared" si="1"/>
        <v>0</v>
      </c>
      <c r="AT45" s="131">
        <f t="shared" si="2"/>
        <v>0</v>
      </c>
    </row>
    <row r="46" spans="1:46">
      <c r="A46" s="28"/>
      <c r="B46" s="18" t="s">
        <v>102</v>
      </c>
      <c r="C46" s="18" t="s">
        <v>102</v>
      </c>
      <c r="D46" s="45"/>
      <c r="E46" s="101"/>
      <c r="F46" s="45"/>
      <c r="G46" s="44"/>
      <c r="H46" s="45"/>
      <c r="I46" s="45"/>
      <c r="J46" s="45"/>
      <c r="K46" s="45"/>
      <c r="L46" s="45"/>
      <c r="M46" s="45"/>
      <c r="N46" s="45"/>
      <c r="O46" s="45"/>
      <c r="P46" s="44"/>
      <c r="Q46" s="45"/>
      <c r="R46" s="71"/>
      <c r="S46" s="45"/>
      <c r="T46" s="45"/>
      <c r="U46" s="71"/>
      <c r="V46" s="45"/>
      <c r="W46" s="44"/>
      <c r="X46" s="101"/>
      <c r="Y46" s="101"/>
      <c r="Z46" s="101"/>
      <c r="AA46" s="45"/>
      <c r="AB46" s="46"/>
      <c r="AC46" s="46"/>
      <c r="AD46" s="46"/>
      <c r="AE46" s="25"/>
      <c r="AF46" s="25"/>
      <c r="AG46" s="46"/>
      <c r="AH46" s="46"/>
      <c r="AI46" s="46"/>
      <c r="AJ46" s="46"/>
      <c r="AK46" s="25"/>
      <c r="AL46" s="46"/>
      <c r="AM46" s="25"/>
      <c r="AN46" s="46"/>
      <c r="AO46" s="25"/>
      <c r="AP46" s="25"/>
      <c r="AQ46" s="25"/>
      <c r="AR46" s="126">
        <f t="shared" si="4"/>
        <v>0</v>
      </c>
      <c r="AS46" s="124">
        <f t="shared" si="1"/>
        <v>0</v>
      </c>
      <c r="AT46" s="131">
        <f t="shared" si="2"/>
        <v>0</v>
      </c>
    </row>
    <row r="47" spans="1:46">
      <c r="A47" s="28"/>
      <c r="B47" s="28"/>
      <c r="C47" s="18"/>
      <c r="D47" s="45"/>
      <c r="E47" s="101"/>
      <c r="F47" s="45"/>
      <c r="G47" s="44"/>
      <c r="H47" s="45"/>
      <c r="I47" s="45"/>
      <c r="J47" s="45"/>
      <c r="K47" s="45"/>
      <c r="L47" s="45"/>
      <c r="M47" s="45"/>
      <c r="N47" s="45"/>
      <c r="O47" s="45"/>
      <c r="P47" s="44"/>
      <c r="Q47" s="45"/>
      <c r="R47" s="71"/>
      <c r="S47" s="45"/>
      <c r="T47" s="45"/>
      <c r="U47" s="71"/>
      <c r="V47" s="45"/>
      <c r="W47" s="44"/>
      <c r="X47" s="101"/>
      <c r="Y47" s="101"/>
      <c r="Z47" s="101"/>
      <c r="AA47" s="45"/>
      <c r="AB47" s="46"/>
      <c r="AC47" s="46"/>
      <c r="AD47" s="46"/>
      <c r="AE47" s="25"/>
      <c r="AF47" s="25"/>
      <c r="AG47" s="46"/>
      <c r="AH47" s="46"/>
      <c r="AI47" s="46"/>
      <c r="AJ47" s="46"/>
      <c r="AK47" s="25"/>
      <c r="AL47" s="46"/>
      <c r="AM47" s="25"/>
      <c r="AN47" s="46"/>
      <c r="AO47" s="25"/>
      <c r="AP47" s="25"/>
      <c r="AQ47" s="25"/>
      <c r="AR47" s="126">
        <f t="shared" si="4"/>
        <v>0</v>
      </c>
      <c r="AS47" s="124">
        <f t="shared" si="1"/>
        <v>0</v>
      </c>
      <c r="AT47" s="131">
        <f t="shared" si="2"/>
        <v>0</v>
      </c>
    </row>
    <row r="48" spans="1:46" s="118" customFormat="1">
      <c r="A48" s="109"/>
      <c r="B48" s="109"/>
      <c r="C48" s="110"/>
      <c r="D48" s="111"/>
      <c r="E48" s="114"/>
      <c r="F48" s="111"/>
      <c r="G48" s="112"/>
      <c r="H48" s="111"/>
      <c r="I48" s="111"/>
      <c r="J48" s="111"/>
      <c r="K48" s="111"/>
      <c r="L48" s="111"/>
      <c r="M48" s="111"/>
      <c r="N48" s="111"/>
      <c r="O48" s="111"/>
      <c r="P48" s="112"/>
      <c r="Q48" s="111"/>
      <c r="R48" s="113"/>
      <c r="S48" s="111"/>
      <c r="T48" s="111"/>
      <c r="U48" s="113"/>
      <c r="V48" s="111"/>
      <c r="W48" s="112"/>
      <c r="X48" s="114"/>
      <c r="Y48" s="114"/>
      <c r="Z48" s="114"/>
      <c r="AA48" s="111"/>
      <c r="AB48" s="115"/>
      <c r="AC48" s="115"/>
      <c r="AD48" s="115"/>
      <c r="AE48" s="117"/>
      <c r="AF48" s="117"/>
      <c r="AG48" s="115"/>
      <c r="AH48" s="115"/>
      <c r="AI48" s="115"/>
      <c r="AJ48" s="115"/>
      <c r="AK48" s="117"/>
      <c r="AL48" s="121"/>
      <c r="AM48" s="122"/>
      <c r="AN48" s="121"/>
      <c r="AO48" s="117"/>
      <c r="AP48" s="117"/>
      <c r="AQ48" s="117"/>
      <c r="AR48" s="128">
        <f t="shared" si="4"/>
        <v>0</v>
      </c>
      <c r="AS48" s="124">
        <f t="shared" si="1"/>
        <v>0</v>
      </c>
      <c r="AT48" s="131">
        <f t="shared" si="2"/>
        <v>0</v>
      </c>
    </row>
    <row r="49" spans="2:44">
      <c r="D49" s="48">
        <f>SUM(D9:D46)</f>
        <v>11</v>
      </c>
      <c r="E49" s="102">
        <f>SUM(E9:E46)</f>
        <v>0</v>
      </c>
      <c r="F49" s="48">
        <f>SUM(F9:F46)</f>
        <v>3</v>
      </c>
      <c r="G49" s="48">
        <f>SUM(G9:G46)</f>
        <v>1</v>
      </c>
      <c r="H49" s="48">
        <f>SUM(H9:H46)</f>
        <v>1</v>
      </c>
      <c r="I49" s="48">
        <f>SUM(I9:I46)</f>
        <v>1</v>
      </c>
      <c r="J49" s="48">
        <f>SUM(J9:J46)</f>
        <v>1</v>
      </c>
      <c r="K49" s="48">
        <f>SUM(K9:K46)</f>
        <v>0</v>
      </c>
      <c r="L49" s="48">
        <f>SUM(L9:L46)</f>
        <v>0</v>
      </c>
      <c r="M49" s="48">
        <f>SUM(M9:M46)</f>
        <v>0</v>
      </c>
      <c r="N49" s="48">
        <f>SUM(N9:N46)</f>
        <v>0</v>
      </c>
      <c r="O49" s="48">
        <f>SUM(O9:O46)</f>
        <v>0</v>
      </c>
      <c r="P49" s="41">
        <f>SUM(P9:P46)</f>
        <v>0</v>
      </c>
      <c r="Q49" s="48">
        <f>SUM(Q9:Q46)</f>
        <v>0</v>
      </c>
      <c r="R49" s="72">
        <f>SUM(R9:R46)</f>
        <v>0</v>
      </c>
      <c r="S49" s="48">
        <f>SUM(S9:S46)</f>
        <v>0</v>
      </c>
      <c r="T49" s="48">
        <f>SUM(T9:T46)</f>
        <v>0</v>
      </c>
      <c r="U49" s="72">
        <f>SUM(U9:U46)</f>
        <v>0</v>
      </c>
      <c r="V49" s="48">
        <f>SUM(V9:V46)</f>
        <v>0</v>
      </c>
      <c r="W49" s="48">
        <f>SUM(W9:W46)</f>
        <v>0</v>
      </c>
      <c r="X49" s="102">
        <f>SUM(X9:X46)</f>
        <v>0</v>
      </c>
      <c r="Y49" s="102">
        <f>SUM(Y9:Y46)</f>
        <v>0</v>
      </c>
      <c r="Z49" s="102">
        <f>SUM(Z9:Z46)</f>
        <v>0</v>
      </c>
      <c r="AA49" s="48">
        <f>SUM(AA9:AA46)</f>
        <v>0</v>
      </c>
      <c r="AB49" s="48">
        <f>SUM(AB9:AB48)</f>
        <v>0</v>
      </c>
      <c r="AC49" s="48">
        <f>SUM(AC9:AC48)</f>
        <v>0</v>
      </c>
      <c r="AD49" s="48">
        <f>SUM(AD9:AD48)</f>
        <v>0</v>
      </c>
      <c r="AE49" s="48">
        <f>SUM(AE9:AE48)</f>
        <v>0</v>
      </c>
      <c r="AF49" s="48">
        <f>SUM(AF9:AF48)</f>
        <v>0</v>
      </c>
      <c r="AG49" s="48">
        <f>SUM(AG9:AG48)</f>
        <v>0</v>
      </c>
      <c r="AH49" s="48">
        <f>SUM(AH9:AH48)</f>
        <v>0</v>
      </c>
      <c r="AI49" s="48">
        <f>SUM(AI9:AI48)</f>
        <v>0</v>
      </c>
      <c r="AJ49" s="48">
        <f>SUM(AJ9:AJ48)</f>
        <v>0</v>
      </c>
      <c r="AK49" s="48">
        <f>SUM(AK9:AK48)</f>
        <v>0</v>
      </c>
      <c r="AL49" s="48">
        <f>SUM(AL9:AL48)</f>
        <v>0</v>
      </c>
      <c r="AM49" s="48">
        <f>SUM(AM9:AM48)</f>
        <v>0</v>
      </c>
      <c r="AN49" s="48">
        <f>SUM(AN9:AN48)</f>
        <v>0</v>
      </c>
      <c r="AO49" s="48">
        <f>SUM(AO9:AO48)</f>
        <v>0</v>
      </c>
      <c r="AP49" s="48">
        <f>SUM(AP9:AP48)</f>
        <v>0</v>
      </c>
      <c r="AQ49" s="48">
        <f>SUM(AQ9:AQ48)</f>
        <v>0</v>
      </c>
      <c r="AR49" s="126">
        <f t="shared" si="4"/>
        <v>18</v>
      </c>
    </row>
    <row r="50" spans="2:44">
      <c r="AR50" s="12">
        <f>SUM(AR9:AR48)</f>
        <v>18</v>
      </c>
    </row>
    <row r="51" spans="2:44">
      <c r="AR51" s="12"/>
    </row>
    <row r="54" spans="2:44">
      <c r="B54" s="26" t="s">
        <v>46</v>
      </c>
      <c r="C54" s="8"/>
    </row>
    <row r="55" spans="2:44">
      <c r="B55" s="26" t="s">
        <v>47</v>
      </c>
      <c r="C55" s="151"/>
    </row>
    <row r="56" spans="2:44">
      <c r="B56" s="26" t="s">
        <v>48</v>
      </c>
      <c r="C56" s="33"/>
    </row>
    <row r="57" spans="2:44">
      <c r="B57" s="26" t="s">
        <v>49</v>
      </c>
      <c r="C57" s="10"/>
    </row>
    <row r="58" spans="2:44">
      <c r="B58" s="26" t="s">
        <v>50</v>
      </c>
      <c r="C58" s="51"/>
    </row>
    <row r="59" spans="2:44">
      <c r="B59" s="26" t="s">
        <v>135</v>
      </c>
      <c r="C59" s="25" t="s">
        <v>45</v>
      </c>
    </row>
    <row r="60" spans="2:44">
      <c r="B60" s="26" t="s">
        <v>136</v>
      </c>
      <c r="C60" s="25">
        <v>1</v>
      </c>
    </row>
    <row r="61" spans="2:44">
      <c r="B61" s="26" t="s">
        <v>137</v>
      </c>
      <c r="C61" s="25">
        <v>0</v>
      </c>
    </row>
    <row r="62" spans="2:44">
      <c r="B62" s="27" t="s">
        <v>121</v>
      </c>
      <c r="C62" s="38" t="s">
        <v>120</v>
      </c>
    </row>
    <row r="63" spans="2:44">
      <c r="B63" s="27" t="s">
        <v>138</v>
      </c>
      <c r="C63" s="38" t="s">
        <v>134</v>
      </c>
    </row>
    <row r="64" spans="2:44">
      <c r="B64" s="27" t="s">
        <v>119</v>
      </c>
      <c r="C64" s="38" t="s">
        <v>51</v>
      </c>
    </row>
    <row r="65" spans="2:3">
      <c r="B65" s="24" t="s">
        <v>67</v>
      </c>
      <c r="C65" s="37" t="s">
        <v>118</v>
      </c>
    </row>
    <row r="66" spans="2:3">
      <c r="B66" s="24" t="s">
        <v>66</v>
      </c>
      <c r="C66" s="58" t="s">
        <v>53</v>
      </c>
    </row>
    <row r="67" spans="2:3">
      <c r="B67" s="19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</vt:lpstr>
      <vt:lpstr>Willow2017</vt:lpstr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 Lewis</cp:lastModifiedBy>
  <dcterms:created xsi:type="dcterms:W3CDTF">2010-04-01T21:12:08Z</dcterms:created>
  <dcterms:modified xsi:type="dcterms:W3CDTF">2018-04-20T18:17:11Z</dcterms:modified>
</cp:coreProperties>
</file>